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J.VRTIĆ-LATICA\"/>
    </mc:Choice>
  </mc:AlternateContent>
  <bookViews>
    <workbookView xWindow="0" yWindow="0" windowWidth="28800" windowHeight="12330" activeTab="4"/>
  </bookViews>
  <sheets>
    <sheet name="naslovna_2020." sheetId="1" r:id="rId1"/>
    <sheet name="naslovna 2021" sheetId="7" r:id="rId2"/>
    <sheet name="plan_2020_projekcije_2021_2022" sheetId="2" r:id="rId3"/>
    <sheet name="plan 2021- projekcija 2022-2023" sheetId="4" r:id="rId4"/>
    <sheet name="plan 2022-proje.2023.,2024." sheetId="5" r:id="rId5"/>
  </sheets>
  <calcPr calcId="162913"/>
</workbook>
</file>

<file path=xl/calcChain.xml><?xml version="1.0" encoding="utf-8"?>
<calcChain xmlns="http://schemas.openxmlformats.org/spreadsheetml/2006/main">
  <c r="E21" i="7" l="1"/>
  <c r="D21" i="7"/>
  <c r="D35" i="5" l="1"/>
  <c r="D11" i="5"/>
  <c r="F35" i="5"/>
  <c r="F11" i="5"/>
  <c r="E35" i="5"/>
  <c r="E11" i="5"/>
  <c r="E75" i="5"/>
  <c r="E63" i="5"/>
  <c r="F53" i="5"/>
  <c r="E53" i="5"/>
  <c r="E48" i="5"/>
  <c r="F37" i="5"/>
  <c r="E37" i="5"/>
  <c r="D95" i="5"/>
  <c r="D46" i="5"/>
  <c r="D87" i="5" l="1"/>
  <c r="D89" i="5"/>
  <c r="D91" i="5"/>
  <c r="D82" i="5"/>
  <c r="D84" i="5"/>
  <c r="D75" i="5"/>
  <c r="D63" i="5"/>
  <c r="D53" i="5"/>
  <c r="D48" i="5"/>
  <c r="D37" i="5"/>
  <c r="F91" i="5" l="1"/>
  <c r="F89" i="5" s="1"/>
  <c r="F87" i="5" s="1"/>
  <c r="E91" i="5"/>
  <c r="E89" i="5" s="1"/>
  <c r="E87" i="5" s="1"/>
  <c r="E95" i="5" s="1"/>
  <c r="F82" i="5"/>
  <c r="F75" i="5"/>
  <c r="F63" i="5"/>
  <c r="F48" i="5"/>
  <c r="F46" i="5" s="1"/>
  <c r="E46" i="5"/>
  <c r="F24" i="5"/>
  <c r="E24" i="5"/>
  <c r="F18" i="5"/>
  <c r="E18" i="5"/>
  <c r="F13" i="5"/>
  <c r="F31" i="5" s="1"/>
  <c r="E13" i="5"/>
  <c r="F95" i="5" l="1"/>
  <c r="E36" i="2"/>
  <c r="E11" i="2"/>
  <c r="E29" i="2"/>
  <c r="E23" i="2"/>
  <c r="E24" i="2"/>
  <c r="E18" i="2"/>
  <c r="E20" i="2"/>
  <c r="E51" i="2" l="1"/>
  <c r="E57" i="2"/>
  <c r="E90" i="2"/>
  <c r="E68" i="2"/>
  <c r="E78" i="2"/>
  <c r="E92" i="2"/>
  <c r="E85" i="2"/>
  <c r="E87" i="2"/>
  <c r="E94" i="2"/>
  <c r="E53" i="2"/>
  <c r="E48" i="2"/>
  <c r="E46" i="2"/>
  <c r="E42" i="2" s="1"/>
  <c r="E44" i="2"/>
  <c r="F57" i="4" l="1"/>
  <c r="F51" i="4" s="1"/>
  <c r="E57" i="4"/>
  <c r="D24" i="4" l="1"/>
  <c r="D57" i="4"/>
  <c r="D51" i="4"/>
  <c r="D40" i="4" s="1"/>
  <c r="D99" i="4" s="1"/>
  <c r="D79" i="4"/>
  <c r="D67" i="4"/>
  <c r="D42" i="4"/>
  <c r="F91" i="4"/>
  <c r="F93" i="4"/>
  <c r="F95" i="4"/>
  <c r="F86" i="4"/>
  <c r="F79" i="4"/>
  <c r="F67" i="4"/>
  <c r="F40" i="4"/>
  <c r="F99" i="4" s="1"/>
  <c r="F53" i="4"/>
  <c r="F42" i="4"/>
  <c r="F29" i="4" l="1"/>
  <c r="F31" i="4"/>
  <c r="F23" i="4"/>
  <c r="F11" i="4" s="1"/>
  <c r="F36" i="4" s="1"/>
  <c r="F18" i="4"/>
  <c r="F13" i="4"/>
  <c r="E91" i="4"/>
  <c r="E51" i="4"/>
  <c r="E93" i="4"/>
  <c r="E95" i="4"/>
  <c r="E86" i="4"/>
  <c r="E79" i="4"/>
  <c r="E67" i="4"/>
  <c r="E53" i="4"/>
  <c r="E31" i="4"/>
  <c r="E42" i="4"/>
  <c r="E29" i="4"/>
  <c r="E23" i="4"/>
  <c r="E11" i="4" s="1"/>
  <c r="E36" i="4" s="1"/>
  <c r="E18" i="4"/>
  <c r="E13" i="4"/>
  <c r="D95" i="4"/>
  <c r="D93" i="4" s="1"/>
  <c r="D91" i="4" s="1"/>
  <c r="D53" i="4"/>
  <c r="D23" i="4"/>
  <c r="D36" i="4" s="1"/>
  <c r="D88" i="4"/>
  <c r="D86" i="4" s="1"/>
  <c r="D29" i="4"/>
  <c r="D18" i="4"/>
  <c r="D15" i="4"/>
  <c r="D13" i="4"/>
  <c r="D11" i="4" l="1"/>
  <c r="E21" i="1"/>
  <c r="D21" i="1"/>
  <c r="F57" i="2"/>
  <c r="G78" i="2" l="1"/>
  <c r="F78" i="2"/>
  <c r="D78" i="2"/>
  <c r="D24" i="2"/>
  <c r="D57" i="2"/>
  <c r="G24" i="2" l="1"/>
  <c r="G48" i="2"/>
  <c r="G42" i="2" s="1"/>
  <c r="F48" i="2"/>
  <c r="F42" i="2" s="1"/>
  <c r="G23" i="2"/>
  <c r="F23" i="2"/>
  <c r="F29" i="2"/>
  <c r="G29" i="2"/>
  <c r="D53" i="2"/>
  <c r="D44" i="2" l="1"/>
  <c r="D42" i="2" s="1"/>
  <c r="G53" i="2" l="1"/>
  <c r="F53" i="2"/>
  <c r="G57" i="2"/>
  <c r="F68" i="2"/>
  <c r="D68" i="2"/>
  <c r="D51" i="2" s="1"/>
  <c r="D13" i="2"/>
  <c r="D29" i="2"/>
  <c r="D23" i="2"/>
  <c r="F51" i="2" l="1"/>
  <c r="G15" i="2"/>
  <c r="F15" i="2"/>
  <c r="D15" i="2"/>
  <c r="G87" i="2" l="1"/>
  <c r="F87" i="2"/>
  <c r="D87" i="2"/>
  <c r="D85" i="2" s="1"/>
  <c r="D40" i="2" s="1"/>
  <c r="G26" i="2" l="1"/>
  <c r="F26" i="2"/>
  <c r="G13" i="2" l="1"/>
  <c r="F13" i="2"/>
  <c r="G92" i="2" l="1"/>
  <c r="F92" i="2"/>
  <c r="G85" i="2"/>
  <c r="F85" i="2"/>
  <c r="F40" i="2" s="1"/>
  <c r="G20" i="2"/>
  <c r="G18" i="2" s="1"/>
  <c r="F20" i="2"/>
  <c r="F18" i="2" s="1"/>
  <c r="G11" i="2" l="1"/>
  <c r="G36" i="2" s="1"/>
  <c r="F11" i="2"/>
  <c r="F36" i="2" s="1"/>
  <c r="G68" i="2"/>
  <c r="G51" i="2" s="1"/>
  <c r="G40" i="2" s="1"/>
  <c r="F90" i="2" l="1"/>
  <c r="F97" i="2" s="1"/>
  <c r="D94" i="2"/>
  <c r="D92" i="2" s="1"/>
  <c r="D20" i="2"/>
  <c r="D18" i="2" s="1"/>
  <c r="D11" i="2" l="1"/>
  <c r="D36" i="2" s="1"/>
  <c r="G90" i="2"/>
  <c r="G97" i="2" s="1"/>
  <c r="D90" i="2" l="1"/>
  <c r="D97" i="2" s="1"/>
</calcChain>
</file>

<file path=xl/sharedStrings.xml><?xml version="1.0" encoding="utf-8"?>
<sst xmlns="http://schemas.openxmlformats.org/spreadsheetml/2006/main" count="342" uniqueCount="145">
  <si>
    <t>DJELATNOST: 8510</t>
  </si>
  <si>
    <t>RAČUN PRIHODA</t>
  </si>
  <si>
    <t>VRSTA PRIHODA</t>
  </si>
  <si>
    <t>PRIHODI POSLOVANJA</t>
  </si>
  <si>
    <t>PRIHODI OD IMOVINE</t>
  </si>
  <si>
    <t>PRIHODI OD FINANCIJSKE IMOVINE</t>
  </si>
  <si>
    <t>PRIHODI PO POSEBNIM PROPISIMA</t>
  </si>
  <si>
    <t>PRIHODI PO POSEBNIM PROPISIMA (OSIGURANJE DJECE)</t>
  </si>
  <si>
    <t>PRIHODI IZ PRORAČUNA</t>
  </si>
  <si>
    <t>PRIHODI IZ PRORAČUNA ZA FIN. REDOVNE DJELATNOSTI</t>
  </si>
  <si>
    <t>UKUPNI PRIHODI</t>
  </si>
  <si>
    <t>RAČUN RASHODA I IZDATAKA</t>
  </si>
  <si>
    <t>RASHODI POSLOVANJA</t>
  </si>
  <si>
    <t>RASHODI ZA ZAPOSLENE</t>
  </si>
  <si>
    <t>PLAĆE</t>
  </si>
  <si>
    <t>PLAĆE ZA REDOVAN RAD</t>
  </si>
  <si>
    <t>DOPRINOSI NA PLAĆE</t>
  </si>
  <si>
    <t>DOPRINOSI ZA ZDRAVSTVENO OSIG.</t>
  </si>
  <si>
    <t>MATERIJALNI RASHODI</t>
  </si>
  <si>
    <t>NAKNADE TROŠKOVA ZAPOSLENIMA</t>
  </si>
  <si>
    <t>SLUŽBENA PUTOVANJA</t>
  </si>
  <si>
    <t>STRUČNO USAVRŠAVANJE ZAPOSLENIKA</t>
  </si>
  <si>
    <t>RASHODI ZA MATERIJAL I ENERGIJU</t>
  </si>
  <si>
    <t>PEDAGOŠKA DOKUMENTACIJA</t>
  </si>
  <si>
    <t xml:space="preserve">LITERATURA, ČASOPISI, RADNI LISTOVI </t>
  </si>
  <si>
    <t>NAMIRNICE</t>
  </si>
  <si>
    <t>ENERGIJA</t>
  </si>
  <si>
    <t>USLUGE TELEFONA, INTERNETA I POŠTE</t>
  </si>
  <si>
    <t>USLUGE PROMIDŽBE I INFORMIRANJA</t>
  </si>
  <si>
    <t>OBVEZNI I PREVENTIVNI ZDRAVSTVENI PREGLEDI</t>
  </si>
  <si>
    <t>INTELEKTUALNE I OSOBNE USLUGE</t>
  </si>
  <si>
    <t>RAČUNALNE USLUGE</t>
  </si>
  <si>
    <t>OSTALE USLUGE</t>
  </si>
  <si>
    <t>OSTALI RASHODI</t>
  </si>
  <si>
    <t>PREMIJE OSIGURANJA DJECE</t>
  </si>
  <si>
    <t>REPREZENTACIJA</t>
  </si>
  <si>
    <t>OSTALI RASHODI POSLOVANJA</t>
  </si>
  <si>
    <t>FINANCIJSKI RASHODI</t>
  </si>
  <si>
    <t>OSTALI FINANCIJSKI RASHODI</t>
  </si>
  <si>
    <t>BANKARSKE I USLUGE PLATNOG PROMETA</t>
  </si>
  <si>
    <t>RASHODI ZA NABAVU NEFINANCIJSKE IMOVINE</t>
  </si>
  <si>
    <t>RASHODI ZA NABAVU PROIZVEDENE DUGOTRAJNE IMOVINE</t>
  </si>
  <si>
    <t>POSTROJENJA I OPREMA</t>
  </si>
  <si>
    <t>UREDSKA OPREMA I NAMJEŠTAJ, RAČUNALA I RAČ. OPREMA</t>
  </si>
  <si>
    <t>UKUPNI RASHODI</t>
  </si>
  <si>
    <t>KLASA:</t>
  </si>
  <si>
    <t>URBROJ:</t>
  </si>
  <si>
    <t>POZICIJA PRORAČUNA</t>
  </si>
  <si>
    <t>VRSTA RASHODA</t>
  </si>
  <si>
    <t xml:space="preserve">          DJELATNOST: 8510</t>
  </si>
  <si>
    <t>OSTALI RASHODI ZA ZAPOSLENE</t>
  </si>
  <si>
    <t>OSTALI RASHODI ZA ZAPOSLENE (REGRES, BOŽIĆNICA)</t>
  </si>
  <si>
    <t>SITNI INVENTAR (DIDAKTIKA, IGRAČKE, SPORTSKA OPREMA)</t>
  </si>
  <si>
    <t>RASHODI ZA USLUGE</t>
  </si>
  <si>
    <t>PRIHODI ZA FINAN. RASHODA POSL. - predškola (prijenos sredstava BPŽ i MZOŠ)</t>
  </si>
  <si>
    <t>USLUGE TEKUĆEG I INVESTICIJSKOG ODRŽAVANJA</t>
  </si>
  <si>
    <t>PRIHODI ZA FINAN. RASHODA POSL. - rashodi za zaposlene</t>
  </si>
  <si>
    <t>TEKUĆE DONACIJE</t>
  </si>
  <si>
    <t>DONACIJE OD PRAVNIH I FIZIČKIH OSOBA IZVAN OPĆEG PRORAČUNA</t>
  </si>
  <si>
    <t>PROJEKCIJA   2021.</t>
  </si>
  <si>
    <t>PROJEKCIJA       2021.</t>
  </si>
  <si>
    <t>UREDSKI MATERIJAL - PREDŠKOLA</t>
  </si>
  <si>
    <t>FINANCIJSKI PLAN ZA 2020. GODINU I PROJEKCIJA ZA 2021. I 2022. GODINU</t>
  </si>
  <si>
    <t xml:space="preserve"> PLAN               2020.</t>
  </si>
  <si>
    <t>PROJEKCIJA       2022.</t>
  </si>
  <si>
    <t>PROJEKCIJA   2022.</t>
  </si>
  <si>
    <t xml:space="preserve"> PLAN 2020.</t>
  </si>
  <si>
    <t>KOMUNALNE USLUGE</t>
  </si>
  <si>
    <t xml:space="preserve">          DJEČJI VRTIĆ LATICA GARČIN</t>
  </si>
  <si>
    <t xml:space="preserve">          OIB: 64577270075</t>
  </si>
  <si>
    <t>PRIHOD OD PRUŽENIH USLUGA</t>
  </si>
  <si>
    <t>NAKNADA ZA PRIJEVOZ NA POSAO I S POSLA</t>
  </si>
  <si>
    <t>UREDSKI MAT., MATERIJAL ZA RAD S DJECOM, MAT. ZA ČIŠ. I ODR.</t>
  </si>
  <si>
    <t xml:space="preserve">SLUŽBENA ,RADNA I ZAŠTITNA ODJEĆA I OBUĆA </t>
  </si>
  <si>
    <t>PRISTOJEBE I NAKNADE</t>
  </si>
  <si>
    <t>PRIHODI IZ DOBITI FINAN.INSTITUCIJA</t>
  </si>
  <si>
    <t>PRIHODI OD PRUŽENIH USLUGA</t>
  </si>
  <si>
    <t>PRIHOD ZA FIN.RASHODA POSLOVANJA - oprema i namještaj</t>
  </si>
  <si>
    <t>PRIHODI ZA FINAN. RASHODA POSL. - redovno poslovanje</t>
  </si>
  <si>
    <t>PREMIJA OSIGURANJA IMOVINE</t>
  </si>
  <si>
    <t>PREMIJA OSIGURANJA DJELATNIKA</t>
  </si>
  <si>
    <t>PUT  SUREVICE 4</t>
  </si>
  <si>
    <t>DJEČJI VRTIĆ " LATICA GARČIN"</t>
  </si>
  <si>
    <t>PUT SUREVICE 4,GARČIN</t>
  </si>
  <si>
    <t>OIB: 64577270075</t>
  </si>
  <si>
    <t xml:space="preserve">Financijski plan donosi se sukladno Proračunu Općine Garčin i programu javnih potreba u predškolskom odgoju i naobrazbi te skrbi o djeci </t>
  </si>
  <si>
    <t>predškolske dobi Općine Garčin za 2020. s pojekcijama za 2021. i 2022. godinu.</t>
  </si>
  <si>
    <t xml:space="preserve">Projekcija plana </t>
  </si>
  <si>
    <t>za 2021.</t>
  </si>
  <si>
    <t>za 2022.</t>
  </si>
  <si>
    <t xml:space="preserve">Prijedlog plana </t>
  </si>
  <si>
    <t>za 2020.</t>
  </si>
  <si>
    <t>PRIHOD UKUPNO</t>
  </si>
  <si>
    <t>PRIHODI / RASHODI TEKUĆE GODINE</t>
  </si>
  <si>
    <t>RASHODI UKUPNO</t>
  </si>
  <si>
    <t>PRIHOD POSLOVANJA</t>
  </si>
  <si>
    <t>PRIHOD OD  PRODAJE NEFINANCIJSKE IMOVINE</t>
  </si>
  <si>
    <t>RASHODI ZA NEFINANCIJSKU IMOVINU</t>
  </si>
  <si>
    <t>RAZLIKA VIŠAK / MANJAK</t>
  </si>
  <si>
    <t>VIŠKOVI / MANJKOVI</t>
  </si>
  <si>
    <t xml:space="preserve">     za 2020.</t>
  </si>
  <si>
    <t>UKUPNI DONOS VIŠKA/MANJKA IZ PREDHODNIH GODINA</t>
  </si>
  <si>
    <t>VIŠAK IZ PREDHODNIH GODINA KOJI ĆE SE RASPOREDITI</t>
  </si>
  <si>
    <t>PRIJEDLOG FINANCIJSKOG PLANA ZA 2020. GODINU I PROJEKCIJE ZA 2021. I 2022. GODINU</t>
  </si>
  <si>
    <t>Predsjednica Upravnog vijeća</t>
  </si>
  <si>
    <t>Dječji vrtića "Latica Garčin"</t>
  </si>
  <si>
    <t xml:space="preserve">                                              Danijela Erić, mag.prim.educ.</t>
  </si>
  <si>
    <t>POZICIJE PRORAČUNA</t>
  </si>
  <si>
    <t>Napomena: Redak UKUPNA DONOS VIŠKA/MANJKA IZ PRETHODNE(IH) GODINA služi kao informacija i ne uzima se u obzir kod uravnoteženja proračuna, već se proračun uravnotežuje retkom VIŠAK/MANJAK IZ PRETHODNE(IH GODINE KOJI ĆE SE POKRITI/RASPOREDITI.</t>
  </si>
  <si>
    <t>9.1.</t>
  </si>
  <si>
    <t>12.1.</t>
  </si>
  <si>
    <t>22.1.</t>
  </si>
  <si>
    <t>22.2.</t>
  </si>
  <si>
    <t>FINANCIJSKI PLAN ZA 2021. GODINU I PROJEKCIJA ZA 2022. I 2023. GODINU</t>
  </si>
  <si>
    <t>PROJEKCIJA       2023.</t>
  </si>
  <si>
    <t xml:space="preserve">STRUČNA LITERA., ČASOPISI, RADNI LI. </t>
  </si>
  <si>
    <t>MATERIJAL ZA ČIŠ.HIG.POTREBŠTINE</t>
  </si>
  <si>
    <t>OSTALI MATERIJAL I IGRAČKE</t>
  </si>
  <si>
    <t>MATERIJAL .ZA TEK.I INV.ODRŽAVANJE</t>
  </si>
  <si>
    <t xml:space="preserve">NAKNADA ZA PRIJEVOZ </t>
  </si>
  <si>
    <t>KOMUNALNE USLUGE-VODA I ODVOZ SM.</t>
  </si>
  <si>
    <t>DERATIZACIJA I DEZINSEKCIJA</t>
  </si>
  <si>
    <t>ZDRAVSTVENI  PREGLED DJELATNIKA</t>
  </si>
  <si>
    <t>LABORATORIJSKE USLUGE</t>
  </si>
  <si>
    <t>KOMUNIKACIJSKA OPREMA</t>
  </si>
  <si>
    <t>SPORTSKA I GLAZBENA OPREMA</t>
  </si>
  <si>
    <t xml:space="preserve"> PLAN 2021.</t>
  </si>
  <si>
    <t xml:space="preserve"> PLAN   2021.</t>
  </si>
  <si>
    <t>OSTALI MATERIJAL I IGRAČKE BPŽ</t>
  </si>
  <si>
    <t>Prve izmjene i dopune fin.plana 2020.</t>
  </si>
  <si>
    <t>FINANCIJSKI PLAN ZA 2022. GODINU I PROJEKCIJA ZA 2023. I 2024. GODINU</t>
  </si>
  <si>
    <t xml:space="preserve"> PLAN   2022.</t>
  </si>
  <si>
    <t>PROJEKCIJA       2024.</t>
  </si>
  <si>
    <t>URE.MAT., MAT.ZA RAD S DJECOM, MAT. ZA ČIŠ. I ODR.</t>
  </si>
  <si>
    <t>PRI.i ZA FINAN. RAS.POSL. - predšk.(prij.sred.BPŽ i MZOŠ)</t>
  </si>
  <si>
    <t>URE.OPREMA I NAMJEŠTAJ, RAČUNALA I RAČ. OPREMA</t>
  </si>
  <si>
    <t>400-01/20-01/1</t>
  </si>
  <si>
    <t>2178/06-02-04-20-1</t>
  </si>
  <si>
    <t>NAKNADA ZA KORIŠTENJE PRI.AUTO.U SLUŽ.SVRHE</t>
  </si>
  <si>
    <t>PRIJEDLOG FINANCIJSKOG PLANA ZA 2021. GODINU I PROJEKCIJE ZA 2022. I 2023. GODINU</t>
  </si>
  <si>
    <t>dobi Općine Garčin za 2021.s proje</t>
  </si>
  <si>
    <t>kcijom za 2022.i 2023.godinu</t>
  </si>
  <si>
    <t>za 2023.</t>
  </si>
  <si>
    <t xml:space="preserve">     za 2021.</t>
  </si>
  <si>
    <t xml:space="preserve">                                                                          Danijela Erić, mag.prim.educ.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</si>
</sst>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14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1" fillId="3" borderId="4" xfId="0" applyFont="1" applyFill="1" applyBorder="1" applyAlignment="1">
      <alignment horizontal="left"/>
    </xf>
    <xf numFmtId="0" fontId="11" fillId="3" borderId="7" xfId="0" applyFont="1" applyFill="1" applyBorder="1"/>
    <xf numFmtId="4" fontId="11" fillId="3" borderId="8" xfId="0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  <xf numFmtId="4" fontId="2" fillId="4" borderId="11" xfId="0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/>
    <xf numFmtId="4" fontId="2" fillId="5" borderId="11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4" fontId="9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/>
    <xf numFmtId="4" fontId="2" fillId="4" borderId="11" xfId="0" applyNumberFormat="1" applyFont="1" applyFill="1" applyBorder="1"/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/>
    <xf numFmtId="4" fontId="9" fillId="5" borderId="11" xfId="0" applyNumberFormat="1" applyFont="1" applyFill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4" fontId="8" fillId="6" borderId="15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left"/>
    </xf>
    <xf numFmtId="0" fontId="8" fillId="7" borderId="16" xfId="0" applyFont="1" applyFill="1" applyBorder="1"/>
    <xf numFmtId="4" fontId="8" fillId="7" borderId="17" xfId="0" applyNumberFormat="1" applyFont="1" applyFill="1" applyBorder="1"/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/>
    <xf numFmtId="4" fontId="2" fillId="8" borderId="11" xfId="0" applyNumberFormat="1" applyFont="1" applyFill="1" applyBorder="1" applyAlignment="1">
      <alignment horizontal="right"/>
    </xf>
    <xf numFmtId="0" fontId="14" fillId="7" borderId="21" xfId="0" applyFont="1" applyFill="1" applyBorder="1" applyAlignment="1">
      <alignment horizontal="left"/>
    </xf>
    <xf numFmtId="0" fontId="15" fillId="7" borderId="21" xfId="0" applyFont="1" applyFill="1" applyBorder="1" applyAlignment="1"/>
    <xf numFmtId="4" fontId="2" fillId="7" borderId="21" xfId="0" applyNumberFormat="1" applyFont="1" applyFill="1" applyBorder="1" applyAlignment="1">
      <alignment horizontal="righ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9" fillId="8" borderId="9" xfId="0" applyFont="1" applyFill="1" applyBorder="1" applyAlignment="1">
      <alignment horizontal="left"/>
    </xf>
    <xf numFmtId="0" fontId="9" fillId="8" borderId="10" xfId="0" applyFont="1" applyFill="1" applyBorder="1"/>
    <xf numFmtId="4" fontId="9" fillId="8" borderId="11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4" fontId="6" fillId="0" borderId="0" xfId="0" applyNumberFormat="1" applyFont="1"/>
    <xf numFmtId="4" fontId="6" fillId="0" borderId="11" xfId="0" applyNumberFormat="1" applyFont="1" applyBorder="1"/>
    <xf numFmtId="4" fontId="5" fillId="0" borderId="11" xfId="0" applyNumberFormat="1" applyFont="1" applyBorder="1"/>
    <xf numFmtId="4" fontId="5" fillId="0" borderId="13" xfId="0" applyNumberFormat="1" applyFont="1" applyBorder="1"/>
    <xf numFmtId="4" fontId="9" fillId="0" borderId="20" xfId="0" applyNumberFormat="1" applyFont="1" applyBorder="1"/>
    <xf numFmtId="4" fontId="9" fillId="0" borderId="2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 applyFill="1"/>
    <xf numFmtId="0" fontId="0" fillId="0" borderId="0" xfId="0" applyFill="1"/>
    <xf numFmtId="4" fontId="8" fillId="0" borderId="0" xfId="0" applyNumberFormat="1" applyFont="1" applyFill="1" applyBorder="1" applyAlignment="1">
      <alignment horizontal="right"/>
    </xf>
    <xf numFmtId="0" fontId="8" fillId="0" borderId="26" xfId="0" applyFont="1" applyFill="1" applyBorder="1" applyAlignment="1"/>
    <xf numFmtId="0" fontId="0" fillId="0" borderId="0" xfId="0" applyFill="1" applyBorder="1" applyAlignment="1"/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/>
    <xf numFmtId="4" fontId="5" fillId="5" borderId="11" xfId="0" applyNumberFormat="1" applyFont="1" applyFill="1" applyBorder="1" applyAlignment="1">
      <alignment horizontal="right"/>
    </xf>
    <xf numFmtId="4" fontId="16" fillId="4" borderId="11" xfId="0" applyNumberFormat="1" applyFont="1" applyFill="1" applyBorder="1" applyAlignment="1">
      <alignment horizontal="right"/>
    </xf>
    <xf numFmtId="0" fontId="0" fillId="0" borderId="0" xfId="0" applyAlignment="1"/>
    <xf numFmtId="4" fontId="0" fillId="0" borderId="0" xfId="0" applyNumberForma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0" fontId="1" fillId="9" borderId="31" xfId="0" applyFont="1" applyFill="1" applyBorder="1" applyAlignment="1"/>
    <xf numFmtId="0" fontId="1" fillId="9" borderId="33" xfId="0" applyFont="1" applyFill="1" applyBorder="1" applyAlignment="1"/>
    <xf numFmtId="0" fontId="4" fillId="9" borderId="31" xfId="0" applyFont="1" applyFill="1" applyBorder="1" applyAlignment="1">
      <alignment vertical="center"/>
    </xf>
    <xf numFmtId="0" fontId="1" fillId="9" borderId="33" xfId="0" applyFont="1" applyFill="1" applyBorder="1"/>
    <xf numFmtId="4" fontId="5" fillId="9" borderId="31" xfId="0" applyNumberFormat="1" applyFont="1" applyFill="1" applyBorder="1" applyAlignment="1">
      <alignment horizontal="right"/>
    </xf>
    <xf numFmtId="4" fontId="5" fillId="9" borderId="33" xfId="0" applyNumberFormat="1" applyFont="1" applyFill="1" applyBorder="1" applyAlignment="1">
      <alignment horizontal="right"/>
    </xf>
    <xf numFmtId="4" fontId="1" fillId="0" borderId="32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 vertical="top"/>
    </xf>
    <xf numFmtId="4" fontId="1" fillId="0" borderId="32" xfId="0" applyNumberFormat="1" applyFont="1" applyBorder="1" applyAlignment="1">
      <alignment horizontal="center" vertical="top"/>
    </xf>
    <xf numFmtId="4" fontId="1" fillId="0" borderId="33" xfId="0" applyNumberFormat="1" applyFont="1" applyBorder="1" applyAlignment="1">
      <alignment vertical="top"/>
    </xf>
    <xf numFmtId="4" fontId="1" fillId="0" borderId="33" xfId="0" applyNumberFormat="1" applyFont="1" applyBorder="1" applyAlignment="1"/>
    <xf numFmtId="0" fontId="0" fillId="0" borderId="0" xfId="0" applyAlignment="1">
      <alignment wrapText="1"/>
    </xf>
    <xf numFmtId="0" fontId="9" fillId="0" borderId="9" xfId="0" applyNumberFormat="1" applyFont="1" applyBorder="1" applyAlignment="1">
      <alignment horizontal="left"/>
    </xf>
    <xf numFmtId="16" fontId="5" fillId="0" borderId="9" xfId="0" applyNumberFormat="1" applyFont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5" fillId="10" borderId="9" xfId="0" applyFont="1" applyFill="1" applyBorder="1" applyAlignment="1">
      <alignment horizontal="left"/>
    </xf>
    <xf numFmtId="0" fontId="5" fillId="11" borderId="9" xfId="0" applyFont="1" applyFill="1" applyBorder="1" applyAlignment="1">
      <alignment horizontal="left"/>
    </xf>
    <xf numFmtId="0" fontId="14" fillId="5" borderId="21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0" fontId="9" fillId="11" borderId="21" xfId="0" applyFont="1" applyFill="1" applyBorder="1" applyAlignment="1">
      <alignment horizontal="left"/>
    </xf>
    <xf numFmtId="0" fontId="8" fillId="5" borderId="24" xfId="0" applyFont="1" applyFill="1" applyBorder="1" applyAlignment="1"/>
    <xf numFmtId="4" fontId="8" fillId="6" borderId="8" xfId="0" applyNumberFormat="1" applyFont="1" applyFill="1" applyBorder="1" applyAlignment="1">
      <alignment horizontal="right"/>
    </xf>
    <xf numFmtId="0" fontId="9" fillId="5" borderId="21" xfId="0" applyFont="1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1" xfId="0" applyFont="1" applyBorder="1"/>
    <xf numFmtId="4" fontId="5" fillId="0" borderId="21" xfId="0" applyNumberFormat="1" applyFont="1" applyBorder="1" applyAlignment="1">
      <alignment horizontal="right"/>
    </xf>
    <xf numFmtId="4" fontId="5" fillId="0" borderId="21" xfId="0" applyNumberFormat="1" applyFont="1" applyBorder="1"/>
    <xf numFmtId="2" fontId="5" fillId="0" borderId="21" xfId="0" applyNumberFormat="1" applyFont="1" applyBorder="1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4" fontId="21" fillId="4" borderId="11" xfId="0" applyNumberFormat="1" applyFont="1" applyFill="1" applyBorder="1" applyAlignment="1">
      <alignment horizontal="right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4" fontId="5" fillId="0" borderId="0" xfId="0" applyNumberFormat="1" applyFont="1" applyFill="1" applyBorder="1" applyAlignment="1">
      <alignment horizontal="right"/>
    </xf>
    <xf numFmtId="4" fontId="1" fillId="0" borderId="31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0" fontId="0" fillId="0" borderId="0" xfId="0"/>
    <xf numFmtId="4" fontId="1" fillId="0" borderId="31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9" borderId="2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" fontId="17" fillId="9" borderId="31" xfId="0" applyNumberFormat="1" applyFont="1" applyFill="1" applyBorder="1" applyAlignment="1">
      <alignment horizontal="center" vertical="center"/>
    </xf>
    <xf numFmtId="4" fontId="17" fillId="9" borderId="33" xfId="0" applyNumberFormat="1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" fillId="9" borderId="31" xfId="0" applyFont="1" applyFill="1" applyBorder="1" applyAlignment="1">
      <alignment horizontal="left"/>
    </xf>
    <xf numFmtId="0" fontId="1" fillId="9" borderId="33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9" fillId="9" borderId="33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4" fontId="1" fillId="0" borderId="31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4" fillId="9" borderId="31" xfId="0" applyNumberFormat="1" applyFont="1" applyFill="1" applyBorder="1" applyAlignment="1">
      <alignment horizontal="center" vertical="center"/>
    </xf>
    <xf numFmtId="4" fontId="4" fillId="9" borderId="33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9" borderId="31" xfId="0" applyNumberFormat="1" applyFill="1" applyBorder="1" applyAlignment="1">
      <alignment horizontal="center"/>
    </xf>
    <xf numFmtId="4" fontId="0" fillId="9" borderId="33" xfId="0" applyNumberForma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7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6" borderId="24" xfId="0" applyFont="1" applyFill="1" applyBorder="1" applyAlignment="1"/>
    <xf numFmtId="0" fontId="0" fillId="0" borderId="22" xfId="0" applyBorder="1" applyAlignment="1"/>
    <xf numFmtId="0" fontId="0" fillId="0" borderId="14" xfId="0" applyBorder="1" applyAlignment="1"/>
    <xf numFmtId="0" fontId="8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left" vertical="center"/>
    </xf>
    <xf numFmtId="0" fontId="20" fillId="6" borderId="30" xfId="0" applyFont="1" applyFill="1" applyBorder="1" applyAlignment="1">
      <alignment horizontal="left" vertical="center"/>
    </xf>
    <xf numFmtId="0" fontId="20" fillId="6" borderId="3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72" workbookViewId="0">
      <selection sqref="A1:F108"/>
    </sheetView>
  </sheetViews>
  <sheetFormatPr defaultRowHeight="15" x14ac:dyDescent="0.25"/>
  <cols>
    <col min="2" max="2" width="53.28515625" customWidth="1"/>
    <col min="3" max="5" width="20.7109375" customWidth="1"/>
  </cols>
  <sheetData>
    <row r="1" spans="1:6" x14ac:dyDescent="0.25">
      <c r="A1" s="141" t="s">
        <v>82</v>
      </c>
      <c r="B1" s="142"/>
      <c r="C1" s="2"/>
      <c r="D1" s="2"/>
      <c r="E1" s="2"/>
    </row>
    <row r="2" spans="1:6" x14ac:dyDescent="0.25">
      <c r="A2" s="143" t="s">
        <v>83</v>
      </c>
      <c r="B2" s="144"/>
      <c r="C2" s="2"/>
      <c r="D2" s="2"/>
      <c r="E2" s="2"/>
    </row>
    <row r="3" spans="1:6" x14ac:dyDescent="0.25">
      <c r="A3" s="143" t="s">
        <v>84</v>
      </c>
      <c r="B3" s="144"/>
      <c r="C3" s="2"/>
      <c r="D3" s="2"/>
      <c r="E3" s="2"/>
    </row>
    <row r="4" spans="1:6" ht="15.75" thickBot="1" x14ac:dyDescent="0.3">
      <c r="A4" s="145" t="s">
        <v>0</v>
      </c>
      <c r="B4" s="146"/>
      <c r="C4" s="2"/>
      <c r="D4" s="2"/>
      <c r="E4" s="2"/>
    </row>
    <row r="5" spans="1:6" x14ac:dyDescent="0.25">
      <c r="A5" s="1"/>
      <c r="B5" s="2"/>
      <c r="C5" s="2"/>
      <c r="D5" s="2"/>
      <c r="E5" s="2"/>
    </row>
    <row r="6" spans="1:6" x14ac:dyDescent="0.25">
      <c r="A6" s="3"/>
    </row>
    <row r="7" spans="1:6" ht="15.75" x14ac:dyDescent="0.25">
      <c r="A7" s="139" t="s">
        <v>103</v>
      </c>
      <c r="B7" s="139"/>
      <c r="C7" s="139"/>
      <c r="D7" s="140"/>
      <c r="E7" s="140"/>
    </row>
    <row r="9" spans="1:6" x14ac:dyDescent="0.25">
      <c r="A9" s="151" t="s">
        <v>85</v>
      </c>
      <c r="B9" s="151"/>
      <c r="C9" s="151"/>
      <c r="D9" s="151"/>
      <c r="E9" s="151"/>
      <c r="F9" s="151"/>
    </row>
    <row r="10" spans="1:6" x14ac:dyDescent="0.25">
      <c r="A10" s="76" t="s">
        <v>86</v>
      </c>
      <c r="B10" s="76"/>
    </row>
    <row r="12" spans="1:6" ht="15.75" thickBot="1" x14ac:dyDescent="0.3">
      <c r="A12" s="78"/>
      <c r="B12" s="78"/>
      <c r="C12" s="79"/>
      <c r="D12" s="79"/>
      <c r="E12" s="79"/>
    </row>
    <row r="13" spans="1:6" x14ac:dyDescent="0.25">
      <c r="A13" s="154"/>
      <c r="B13" s="152" t="s">
        <v>93</v>
      </c>
      <c r="C13" s="82" t="s">
        <v>90</v>
      </c>
      <c r="D13" s="80" t="s">
        <v>87</v>
      </c>
      <c r="E13" s="80" t="s">
        <v>87</v>
      </c>
    </row>
    <row r="14" spans="1:6" ht="15.75" thickBot="1" x14ac:dyDescent="0.3">
      <c r="A14" s="155"/>
      <c r="B14" s="153"/>
      <c r="C14" s="83" t="s">
        <v>91</v>
      </c>
      <c r="D14" s="81" t="s">
        <v>88</v>
      </c>
      <c r="E14" s="81" t="s">
        <v>89</v>
      </c>
    </row>
    <row r="15" spans="1:6" x14ac:dyDescent="0.25">
      <c r="A15" s="84"/>
      <c r="B15" s="149" t="s">
        <v>92</v>
      </c>
      <c r="C15" s="147">
        <v>647921</v>
      </c>
      <c r="D15" s="147">
        <v>1811360</v>
      </c>
      <c r="E15" s="147">
        <v>2025190</v>
      </c>
    </row>
    <row r="16" spans="1:6" ht="15.75" thickBot="1" x14ac:dyDescent="0.3">
      <c r="A16" s="85"/>
      <c r="B16" s="150"/>
      <c r="C16" s="148"/>
      <c r="D16" s="148"/>
      <c r="E16" s="148"/>
    </row>
    <row r="17" spans="1:5" x14ac:dyDescent="0.25">
      <c r="A17" s="154">
        <v>6</v>
      </c>
      <c r="B17" s="174" t="s">
        <v>95</v>
      </c>
      <c r="C17" s="172">
        <v>647921</v>
      </c>
      <c r="D17" s="172">
        <v>1811360</v>
      </c>
      <c r="E17" s="172">
        <v>2025190</v>
      </c>
    </row>
    <row r="18" spans="1:5" ht="15.75" thickBot="1" x14ac:dyDescent="0.3">
      <c r="A18" s="155"/>
      <c r="B18" s="175"/>
      <c r="C18" s="176"/>
      <c r="D18" s="176"/>
      <c r="E18" s="176"/>
    </row>
    <row r="19" spans="1:5" x14ac:dyDescent="0.25">
      <c r="A19" s="154">
        <v>7</v>
      </c>
      <c r="B19" s="170" t="s">
        <v>96</v>
      </c>
      <c r="C19" s="177">
        <v>0</v>
      </c>
      <c r="D19" s="177">
        <v>0</v>
      </c>
      <c r="E19" s="177">
        <v>0</v>
      </c>
    </row>
    <row r="20" spans="1:5" ht="15.75" thickBot="1" x14ac:dyDescent="0.3">
      <c r="A20" s="155"/>
      <c r="B20" s="171"/>
      <c r="C20" s="178"/>
      <c r="D20" s="178"/>
      <c r="E20" s="178"/>
    </row>
    <row r="21" spans="1:5" ht="15.75" x14ac:dyDescent="0.25">
      <c r="A21" s="86"/>
      <c r="B21" s="149" t="s">
        <v>94</v>
      </c>
      <c r="C21" s="147">
        <v>647921</v>
      </c>
      <c r="D21" s="179">
        <f>SUM(D23+D25)</f>
        <v>1811360</v>
      </c>
      <c r="E21" s="179">
        <f>SUM(E23+E25)</f>
        <v>2025190</v>
      </c>
    </row>
    <row r="22" spans="1:5" ht="15.75" thickBot="1" x14ac:dyDescent="0.3">
      <c r="A22" s="87"/>
      <c r="B22" s="169"/>
      <c r="C22" s="148"/>
      <c r="D22" s="180"/>
      <c r="E22" s="180"/>
    </row>
    <row r="23" spans="1:5" x14ac:dyDescent="0.25">
      <c r="A23" s="154">
        <v>3</v>
      </c>
      <c r="B23" s="170" t="s">
        <v>12</v>
      </c>
      <c r="C23" s="172">
        <v>597921</v>
      </c>
      <c r="D23" s="172">
        <v>1706890</v>
      </c>
      <c r="E23" s="172">
        <v>1836190</v>
      </c>
    </row>
    <row r="24" spans="1:5" ht="15.75" thickBot="1" x14ac:dyDescent="0.3">
      <c r="A24" s="155"/>
      <c r="B24" s="171"/>
      <c r="C24" s="176"/>
      <c r="D24" s="176"/>
      <c r="E24" s="176"/>
    </row>
    <row r="25" spans="1:5" x14ac:dyDescent="0.25">
      <c r="A25" s="154">
        <v>4</v>
      </c>
      <c r="B25" s="170" t="s">
        <v>97</v>
      </c>
      <c r="C25" s="172">
        <v>50000</v>
      </c>
      <c r="D25" s="172">
        <v>104470</v>
      </c>
      <c r="E25" s="172">
        <v>189000</v>
      </c>
    </row>
    <row r="26" spans="1:5" ht="15.75" thickBot="1" x14ac:dyDescent="0.3">
      <c r="A26" s="155"/>
      <c r="B26" s="171"/>
      <c r="C26" s="173"/>
      <c r="D26" s="173"/>
      <c r="E26" s="173"/>
    </row>
    <row r="27" spans="1:5" x14ac:dyDescent="0.25">
      <c r="A27" s="156"/>
      <c r="B27" s="158" t="s">
        <v>98</v>
      </c>
      <c r="C27" s="88"/>
      <c r="D27" s="88"/>
      <c r="E27" s="88"/>
    </row>
    <row r="28" spans="1:5" ht="15.75" thickBot="1" x14ac:dyDescent="0.3">
      <c r="A28" s="157"/>
      <c r="B28" s="159"/>
      <c r="C28" s="89">
        <v>0</v>
      </c>
      <c r="D28" s="89">
        <v>0</v>
      </c>
      <c r="E28" s="89">
        <v>0</v>
      </c>
    </row>
    <row r="29" spans="1:5" x14ac:dyDescent="0.25">
      <c r="A29" s="160"/>
      <c r="B29" s="161"/>
      <c r="C29" s="161"/>
      <c r="D29" s="161"/>
      <c r="E29" s="162"/>
    </row>
    <row r="30" spans="1:5" x14ac:dyDescent="0.25">
      <c r="A30" s="163"/>
      <c r="B30" s="164"/>
      <c r="C30" s="164"/>
      <c r="D30" s="164"/>
      <c r="E30" s="165"/>
    </row>
    <row r="31" spans="1:5" x14ac:dyDescent="0.25">
      <c r="A31" s="163"/>
      <c r="B31" s="164"/>
      <c r="C31" s="164"/>
      <c r="D31" s="164"/>
      <c r="E31" s="165"/>
    </row>
    <row r="32" spans="1:5" ht="15.75" thickBot="1" x14ac:dyDescent="0.3">
      <c r="A32" s="166"/>
      <c r="B32" s="167"/>
      <c r="C32" s="167"/>
      <c r="D32" s="167"/>
      <c r="E32" s="168"/>
    </row>
    <row r="33" spans="1:5" x14ac:dyDescent="0.25">
      <c r="A33" s="191"/>
      <c r="B33" s="154" t="s">
        <v>99</v>
      </c>
      <c r="C33" s="91" t="s">
        <v>90</v>
      </c>
      <c r="D33" s="80" t="s">
        <v>87</v>
      </c>
      <c r="E33" s="80" t="s">
        <v>87</v>
      </c>
    </row>
    <row r="34" spans="1:5" x14ac:dyDescent="0.25">
      <c r="A34" s="192"/>
      <c r="B34" s="182"/>
      <c r="C34" s="92" t="s">
        <v>100</v>
      </c>
      <c r="D34" s="90" t="s">
        <v>88</v>
      </c>
      <c r="E34" s="90" t="s">
        <v>89</v>
      </c>
    </row>
    <row r="35" spans="1:5" ht="15.75" thickBot="1" x14ac:dyDescent="0.3">
      <c r="A35" s="193"/>
      <c r="B35" s="155"/>
      <c r="C35" s="93"/>
      <c r="D35" s="94"/>
      <c r="E35" s="94"/>
    </row>
    <row r="36" spans="1:5" x14ac:dyDescent="0.25">
      <c r="A36" s="191"/>
      <c r="B36" s="183" t="s">
        <v>101</v>
      </c>
      <c r="C36" s="185">
        <v>0</v>
      </c>
      <c r="D36" s="185">
        <v>0</v>
      </c>
      <c r="E36" s="185">
        <v>0</v>
      </c>
    </row>
    <row r="37" spans="1:5" ht="15.75" thickBot="1" x14ac:dyDescent="0.3">
      <c r="A37" s="193"/>
      <c r="B37" s="184"/>
      <c r="C37" s="186"/>
      <c r="D37" s="186"/>
      <c r="E37" s="186"/>
    </row>
    <row r="38" spans="1:5" x14ac:dyDescent="0.25">
      <c r="A38" s="156"/>
      <c r="B38" s="189" t="s">
        <v>102</v>
      </c>
      <c r="C38" s="187">
        <v>0</v>
      </c>
      <c r="D38" s="187">
        <v>0</v>
      </c>
      <c r="E38" s="187">
        <v>0</v>
      </c>
    </row>
    <row r="39" spans="1:5" ht="15.75" thickBot="1" x14ac:dyDescent="0.3">
      <c r="A39" s="157"/>
      <c r="B39" s="190"/>
      <c r="C39" s="188"/>
      <c r="D39" s="188"/>
      <c r="E39" s="188"/>
    </row>
    <row r="40" spans="1:5" hidden="1" x14ac:dyDescent="0.25">
      <c r="A40" s="181"/>
      <c r="B40" s="181"/>
      <c r="C40" s="181"/>
      <c r="D40" s="181"/>
      <c r="E40" s="181"/>
    </row>
    <row r="41" spans="1:5" ht="62.25" hidden="1" customHeight="1" x14ac:dyDescent="0.25">
      <c r="A41" s="181"/>
      <c r="B41" s="181"/>
      <c r="C41" s="181"/>
      <c r="D41" s="181"/>
      <c r="E41" s="181"/>
    </row>
    <row r="42" spans="1:5" hidden="1" x14ac:dyDescent="0.25">
      <c r="A42" s="181"/>
      <c r="B42" s="181"/>
      <c r="C42" s="181"/>
      <c r="D42" s="181"/>
      <c r="E42" s="181"/>
    </row>
    <row r="43" spans="1:5" s="95" customFormat="1" ht="10.5" hidden="1" customHeight="1" x14ac:dyDescent="0.25">
      <c r="A43" s="181"/>
      <c r="B43" s="181"/>
      <c r="C43" s="181"/>
      <c r="D43" s="181"/>
      <c r="E43" s="181"/>
    </row>
    <row r="44" spans="1:5" x14ac:dyDescent="0.25">
      <c r="A44" s="138" t="s">
        <v>108</v>
      </c>
      <c r="B44" s="138"/>
      <c r="C44" s="138"/>
      <c r="D44" s="138"/>
      <c r="E44" s="138"/>
    </row>
    <row r="45" spans="1:5" x14ac:dyDescent="0.25">
      <c r="A45" s="138"/>
      <c r="B45" s="138"/>
      <c r="C45" s="138"/>
      <c r="D45" s="138"/>
      <c r="E45" s="138"/>
    </row>
    <row r="46" spans="1:5" x14ac:dyDescent="0.25">
      <c r="A46" s="138"/>
      <c r="B46" s="138"/>
      <c r="C46" s="138"/>
      <c r="D46" s="138"/>
      <c r="E46" s="138"/>
    </row>
    <row r="47" spans="1:5" x14ac:dyDescent="0.25">
      <c r="A47" s="138"/>
      <c r="B47" s="138"/>
      <c r="C47" s="138"/>
      <c r="D47" s="138"/>
      <c r="E47" s="138"/>
    </row>
  </sheetData>
  <mergeCells count="53">
    <mergeCell ref="D23:D24"/>
    <mergeCell ref="D21:D22"/>
    <mergeCell ref="E21:E22"/>
    <mergeCell ref="A40:E43"/>
    <mergeCell ref="B33:B35"/>
    <mergeCell ref="B36:B37"/>
    <mergeCell ref="E36:E37"/>
    <mergeCell ref="E38:E39"/>
    <mergeCell ref="D36:D37"/>
    <mergeCell ref="D38:D39"/>
    <mergeCell ref="C36:C37"/>
    <mergeCell ref="C38:C39"/>
    <mergeCell ref="B38:B39"/>
    <mergeCell ref="A33:A35"/>
    <mergeCell ref="A36:A37"/>
    <mergeCell ref="A38:A39"/>
    <mergeCell ref="D25:D26"/>
    <mergeCell ref="E25:E26"/>
    <mergeCell ref="A17:A18"/>
    <mergeCell ref="B17:B18"/>
    <mergeCell ref="B19:B20"/>
    <mergeCell ref="B23:B24"/>
    <mergeCell ref="C17:C18"/>
    <mergeCell ref="C19:C20"/>
    <mergeCell ref="C23:C24"/>
    <mergeCell ref="C21:C22"/>
    <mergeCell ref="A19:A20"/>
    <mergeCell ref="D17:D18"/>
    <mergeCell ref="D19:D20"/>
    <mergeCell ref="E17:E18"/>
    <mergeCell ref="E19:E20"/>
    <mergeCell ref="E23:E24"/>
    <mergeCell ref="B21:B22"/>
    <mergeCell ref="A25:A26"/>
    <mergeCell ref="A23:A24"/>
    <mergeCell ref="B25:B26"/>
    <mergeCell ref="C25:C26"/>
    <mergeCell ref="A44:E47"/>
    <mergeCell ref="A7:E7"/>
    <mergeCell ref="A1:B1"/>
    <mergeCell ref="A2:B2"/>
    <mergeCell ref="A3:B3"/>
    <mergeCell ref="A4:B4"/>
    <mergeCell ref="C15:C16"/>
    <mergeCell ref="D15:D16"/>
    <mergeCell ref="E15:E16"/>
    <mergeCell ref="B15:B16"/>
    <mergeCell ref="A9:F9"/>
    <mergeCell ref="B13:B14"/>
    <mergeCell ref="A13:A14"/>
    <mergeCell ref="A27:A28"/>
    <mergeCell ref="B27:B28"/>
    <mergeCell ref="A29:E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22" workbookViewId="0">
      <selection activeCell="F25" sqref="F25"/>
    </sheetView>
  </sheetViews>
  <sheetFormatPr defaultRowHeight="15" x14ac:dyDescent="0.25"/>
  <cols>
    <col min="1" max="1" width="10.7109375" customWidth="1"/>
    <col min="2" max="2" width="30.7109375" customWidth="1"/>
    <col min="3" max="7" width="25.7109375" customWidth="1"/>
  </cols>
  <sheetData>
    <row r="1" spans="1:7" x14ac:dyDescent="0.25">
      <c r="A1" s="141" t="s">
        <v>82</v>
      </c>
      <c r="B1" s="142"/>
      <c r="C1" s="2"/>
      <c r="D1" s="2"/>
      <c r="E1" s="2"/>
      <c r="F1" s="132"/>
    </row>
    <row r="2" spans="1:7" x14ac:dyDescent="0.25">
      <c r="A2" s="143" t="s">
        <v>83</v>
      </c>
      <c r="B2" s="144"/>
      <c r="C2" s="2"/>
      <c r="D2" s="2"/>
      <c r="E2" s="2"/>
      <c r="F2" s="132"/>
    </row>
    <row r="3" spans="1:7" x14ac:dyDescent="0.25">
      <c r="A3" s="143" t="s">
        <v>84</v>
      </c>
      <c r="B3" s="144"/>
      <c r="C3" s="2"/>
      <c r="D3" s="2"/>
      <c r="E3" s="2"/>
      <c r="F3" s="132"/>
    </row>
    <row r="4" spans="1:7" ht="15.75" thickBot="1" x14ac:dyDescent="0.3">
      <c r="A4" s="145" t="s">
        <v>0</v>
      </c>
      <c r="B4" s="146"/>
      <c r="C4" s="2"/>
      <c r="D4" s="2"/>
      <c r="E4" s="2"/>
      <c r="F4" s="132"/>
    </row>
    <row r="5" spans="1:7" x14ac:dyDescent="0.25">
      <c r="A5" s="136"/>
      <c r="B5" s="2"/>
      <c r="C5" s="2"/>
      <c r="D5" s="2"/>
      <c r="E5" s="2"/>
      <c r="F5" s="132"/>
    </row>
    <row r="6" spans="1:7" x14ac:dyDescent="0.25">
      <c r="A6" s="135"/>
      <c r="B6" s="132"/>
      <c r="C6" s="132"/>
      <c r="D6" s="132"/>
      <c r="E6" s="132"/>
      <c r="F6" s="132"/>
    </row>
    <row r="7" spans="1:7" ht="15.75" x14ac:dyDescent="0.25">
      <c r="A7" s="139" t="s">
        <v>139</v>
      </c>
      <c r="B7" s="139"/>
      <c r="C7" s="139"/>
      <c r="D7" s="140"/>
      <c r="E7" s="140"/>
      <c r="F7" s="132"/>
    </row>
    <row r="8" spans="1:7" x14ac:dyDescent="0.25">
      <c r="A8" s="132"/>
      <c r="B8" s="132"/>
      <c r="C8" s="132"/>
      <c r="D8" s="132"/>
      <c r="E8" s="132"/>
      <c r="F8" s="132"/>
    </row>
    <row r="9" spans="1:7" x14ac:dyDescent="0.25">
      <c r="A9" s="151" t="s">
        <v>85</v>
      </c>
      <c r="B9" s="151"/>
      <c r="C9" s="151"/>
      <c r="D9" s="151"/>
      <c r="E9" s="151"/>
      <c r="F9" s="151"/>
    </row>
    <row r="10" spans="1:7" x14ac:dyDescent="0.25">
      <c r="A10" s="137" t="s">
        <v>86</v>
      </c>
      <c r="B10" s="137" t="s">
        <v>140</v>
      </c>
      <c r="C10" s="132" t="s">
        <v>141</v>
      </c>
      <c r="D10" s="132"/>
      <c r="E10" s="132"/>
      <c r="F10" s="132"/>
      <c r="G10" s="137"/>
    </row>
    <row r="11" spans="1:7" x14ac:dyDescent="0.25">
      <c r="A11" s="132"/>
      <c r="B11" s="132"/>
      <c r="C11" s="132"/>
      <c r="D11" s="132"/>
      <c r="E11" s="132"/>
      <c r="F11" s="132"/>
    </row>
    <row r="12" spans="1:7" ht="15.75" thickBot="1" x14ac:dyDescent="0.3">
      <c r="A12" s="78"/>
      <c r="B12" s="78"/>
      <c r="C12" s="79"/>
      <c r="D12" s="79"/>
      <c r="E12" s="79"/>
      <c r="F12" s="132"/>
    </row>
    <row r="13" spans="1:7" x14ac:dyDescent="0.25">
      <c r="A13" s="154"/>
      <c r="B13" s="152" t="s">
        <v>93</v>
      </c>
      <c r="C13" s="130" t="s">
        <v>90</v>
      </c>
      <c r="D13" s="133" t="s">
        <v>87</v>
      </c>
      <c r="E13" s="133" t="s">
        <v>87</v>
      </c>
      <c r="F13" s="132"/>
    </row>
    <row r="14" spans="1:7" ht="15.75" thickBot="1" x14ac:dyDescent="0.3">
      <c r="A14" s="155"/>
      <c r="B14" s="153"/>
      <c r="C14" s="131" t="s">
        <v>88</v>
      </c>
      <c r="D14" s="134" t="s">
        <v>89</v>
      </c>
      <c r="E14" s="134" t="s">
        <v>142</v>
      </c>
      <c r="F14" s="132"/>
      <c r="G14" s="137"/>
    </row>
    <row r="15" spans="1:7" x14ac:dyDescent="0.25">
      <c r="A15" s="84"/>
      <c r="B15" s="149" t="s">
        <v>92</v>
      </c>
      <c r="C15" s="147">
        <v>1746820</v>
      </c>
      <c r="D15" s="147">
        <v>1892030</v>
      </c>
      <c r="E15" s="147">
        <v>2153572</v>
      </c>
      <c r="F15" s="132"/>
    </row>
    <row r="16" spans="1:7" ht="15.75" thickBot="1" x14ac:dyDescent="0.3">
      <c r="A16" s="85"/>
      <c r="B16" s="150"/>
      <c r="C16" s="148"/>
      <c r="D16" s="148"/>
      <c r="E16" s="148"/>
      <c r="F16" s="132"/>
    </row>
    <row r="17" spans="1:6" x14ac:dyDescent="0.25">
      <c r="A17" s="154">
        <v>6</v>
      </c>
      <c r="B17" s="174" t="s">
        <v>95</v>
      </c>
      <c r="C17" s="172">
        <v>1746820</v>
      </c>
      <c r="D17" s="172">
        <v>1892030</v>
      </c>
      <c r="E17" s="172">
        <v>2153572</v>
      </c>
      <c r="F17" s="132"/>
    </row>
    <row r="18" spans="1:6" ht="15.75" thickBot="1" x14ac:dyDescent="0.3">
      <c r="A18" s="155"/>
      <c r="B18" s="175"/>
      <c r="C18" s="176"/>
      <c r="D18" s="176"/>
      <c r="E18" s="176"/>
      <c r="F18" s="132"/>
    </row>
    <row r="19" spans="1:6" x14ac:dyDescent="0.25">
      <c r="A19" s="154">
        <v>7</v>
      </c>
      <c r="B19" s="170" t="s">
        <v>96</v>
      </c>
      <c r="C19" s="177">
        <v>0</v>
      </c>
      <c r="D19" s="177">
        <v>0</v>
      </c>
      <c r="E19" s="177">
        <v>0</v>
      </c>
      <c r="F19" s="132"/>
    </row>
    <row r="20" spans="1:6" ht="15.75" thickBot="1" x14ac:dyDescent="0.3">
      <c r="A20" s="155"/>
      <c r="B20" s="171"/>
      <c r="C20" s="178"/>
      <c r="D20" s="178"/>
      <c r="E20" s="178"/>
      <c r="F20" s="132"/>
    </row>
    <row r="21" spans="1:6" ht="15.75" x14ac:dyDescent="0.25">
      <c r="A21" s="86"/>
      <c r="B21" s="149" t="s">
        <v>94</v>
      </c>
      <c r="C21" s="147">
        <v>1746820</v>
      </c>
      <c r="D21" s="179">
        <f>SUM(D23+D25)</f>
        <v>1892030</v>
      </c>
      <c r="E21" s="179">
        <f>SUM(E23+E25)</f>
        <v>2153572</v>
      </c>
      <c r="F21" s="132"/>
    </row>
    <row r="22" spans="1:6" ht="15.75" thickBot="1" x14ac:dyDescent="0.3">
      <c r="A22" s="87"/>
      <c r="B22" s="169"/>
      <c r="C22" s="148"/>
      <c r="D22" s="180"/>
      <c r="E22" s="180"/>
      <c r="F22" s="132"/>
    </row>
    <row r="23" spans="1:6" x14ac:dyDescent="0.25">
      <c r="A23" s="154">
        <v>3</v>
      </c>
      <c r="B23" s="170" t="s">
        <v>12</v>
      </c>
      <c r="C23" s="172">
        <v>1709820</v>
      </c>
      <c r="D23" s="172">
        <v>1867030</v>
      </c>
      <c r="E23" s="172">
        <v>2122572</v>
      </c>
      <c r="F23" s="132"/>
    </row>
    <row r="24" spans="1:6" ht="15.75" thickBot="1" x14ac:dyDescent="0.3">
      <c r="A24" s="155"/>
      <c r="B24" s="171"/>
      <c r="C24" s="176"/>
      <c r="D24" s="176"/>
      <c r="E24" s="176"/>
      <c r="F24" s="132"/>
    </row>
    <row r="25" spans="1:6" x14ac:dyDescent="0.25">
      <c r="A25" s="154">
        <v>4</v>
      </c>
      <c r="B25" s="170" t="s">
        <v>97</v>
      </c>
      <c r="C25" s="172">
        <v>37000</v>
      </c>
      <c r="D25" s="172">
        <v>25000</v>
      </c>
      <c r="E25" s="172">
        <v>31000</v>
      </c>
      <c r="F25" s="132"/>
    </row>
    <row r="26" spans="1:6" ht="15.75" thickBot="1" x14ac:dyDescent="0.3">
      <c r="A26" s="155"/>
      <c r="B26" s="171"/>
      <c r="C26" s="173"/>
      <c r="D26" s="173"/>
      <c r="E26" s="173"/>
      <c r="F26" s="132"/>
    </row>
    <row r="27" spans="1:6" x14ac:dyDescent="0.25">
      <c r="A27" s="156"/>
      <c r="B27" s="158" t="s">
        <v>98</v>
      </c>
      <c r="C27" s="88"/>
      <c r="D27" s="88"/>
      <c r="E27" s="88"/>
      <c r="F27" s="132"/>
    </row>
    <row r="28" spans="1:6" ht="15.75" thickBot="1" x14ac:dyDescent="0.3">
      <c r="A28" s="157"/>
      <c r="B28" s="159"/>
      <c r="C28" s="89">
        <v>0</v>
      </c>
      <c r="D28" s="89">
        <v>0</v>
      </c>
      <c r="E28" s="89">
        <v>0</v>
      </c>
      <c r="F28" s="132"/>
    </row>
    <row r="29" spans="1:6" x14ac:dyDescent="0.25">
      <c r="A29" s="160"/>
      <c r="B29" s="161"/>
      <c r="C29" s="161"/>
      <c r="D29" s="161"/>
      <c r="E29" s="162"/>
      <c r="F29" s="132"/>
    </row>
    <row r="30" spans="1:6" x14ac:dyDescent="0.25">
      <c r="A30" s="163"/>
      <c r="B30" s="164"/>
      <c r="C30" s="164"/>
      <c r="D30" s="164"/>
      <c r="E30" s="165"/>
      <c r="F30" s="132"/>
    </row>
    <row r="31" spans="1:6" x14ac:dyDescent="0.25">
      <c r="A31" s="163"/>
      <c r="B31" s="164"/>
      <c r="C31" s="164"/>
      <c r="D31" s="164"/>
      <c r="E31" s="165"/>
      <c r="F31" s="132"/>
    </row>
    <row r="32" spans="1:6" ht="15.75" thickBot="1" x14ac:dyDescent="0.3">
      <c r="A32" s="166"/>
      <c r="B32" s="167"/>
      <c r="C32" s="167"/>
      <c r="D32" s="167"/>
      <c r="E32" s="168"/>
      <c r="F32" s="132"/>
    </row>
    <row r="33" spans="1:6" x14ac:dyDescent="0.25">
      <c r="A33" s="191"/>
      <c r="B33" s="154" t="s">
        <v>99</v>
      </c>
      <c r="C33" s="91" t="s">
        <v>90</v>
      </c>
      <c r="D33" s="133" t="s">
        <v>87</v>
      </c>
      <c r="E33" s="133" t="s">
        <v>87</v>
      </c>
      <c r="F33" s="132"/>
    </row>
    <row r="34" spans="1:6" x14ac:dyDescent="0.25">
      <c r="A34" s="192"/>
      <c r="B34" s="182"/>
      <c r="C34" s="92" t="s">
        <v>143</v>
      </c>
      <c r="D34" s="90" t="s">
        <v>89</v>
      </c>
      <c r="E34" s="90" t="s">
        <v>142</v>
      </c>
      <c r="F34" s="132"/>
    </row>
    <row r="35" spans="1:6" ht="15.75" thickBot="1" x14ac:dyDescent="0.3">
      <c r="A35" s="193"/>
      <c r="B35" s="155"/>
      <c r="C35" s="93"/>
      <c r="D35" s="94"/>
      <c r="E35" s="94"/>
      <c r="F35" s="132"/>
    </row>
    <row r="36" spans="1:6" x14ac:dyDescent="0.25">
      <c r="A36" s="191"/>
      <c r="B36" s="183" t="s">
        <v>101</v>
      </c>
      <c r="C36" s="185">
        <v>0</v>
      </c>
      <c r="D36" s="185">
        <v>0</v>
      </c>
      <c r="E36" s="185">
        <v>0</v>
      </c>
      <c r="F36" s="132"/>
    </row>
    <row r="37" spans="1:6" ht="15.75" thickBot="1" x14ac:dyDescent="0.3">
      <c r="A37" s="193"/>
      <c r="B37" s="184"/>
      <c r="C37" s="186"/>
      <c r="D37" s="186"/>
      <c r="E37" s="186"/>
      <c r="F37" s="132"/>
    </row>
    <row r="38" spans="1:6" x14ac:dyDescent="0.25">
      <c r="A38" s="156"/>
      <c r="B38" s="189" t="s">
        <v>102</v>
      </c>
      <c r="C38" s="187">
        <v>0</v>
      </c>
      <c r="D38" s="187">
        <v>0</v>
      </c>
      <c r="E38" s="187">
        <v>0</v>
      </c>
      <c r="F38" s="132"/>
    </row>
    <row r="39" spans="1:6" ht="15.75" thickBot="1" x14ac:dyDescent="0.3">
      <c r="A39" s="157"/>
      <c r="B39" s="190"/>
      <c r="C39" s="188"/>
      <c r="D39" s="188"/>
      <c r="E39" s="188"/>
      <c r="F39" s="132"/>
    </row>
    <row r="40" spans="1:6" x14ac:dyDescent="0.25">
      <c r="A40" s="181"/>
      <c r="B40" s="181"/>
      <c r="C40" s="181"/>
      <c r="D40" s="181"/>
      <c r="E40" s="181"/>
      <c r="F40" s="132"/>
    </row>
    <row r="41" spans="1:6" x14ac:dyDescent="0.25">
      <c r="A41" s="181"/>
      <c r="B41" s="181"/>
      <c r="C41" s="181"/>
      <c r="D41" s="181"/>
      <c r="E41" s="181"/>
      <c r="F41" s="132"/>
    </row>
    <row r="42" spans="1:6" x14ac:dyDescent="0.25">
      <c r="A42" s="181"/>
      <c r="B42" s="181"/>
      <c r="C42" s="181"/>
      <c r="D42" s="181"/>
      <c r="E42" s="181"/>
      <c r="F42" s="132"/>
    </row>
    <row r="43" spans="1:6" x14ac:dyDescent="0.25">
      <c r="A43" s="181"/>
      <c r="B43" s="181"/>
      <c r="C43" s="181"/>
      <c r="D43" s="181"/>
      <c r="E43" s="181"/>
      <c r="F43" s="95"/>
    </row>
    <row r="44" spans="1:6" x14ac:dyDescent="0.25">
      <c r="A44" s="138" t="s">
        <v>108</v>
      </c>
      <c r="B44" s="138"/>
      <c r="C44" s="138"/>
      <c r="D44" s="138"/>
      <c r="E44" s="138"/>
      <c r="F44" s="132"/>
    </row>
    <row r="45" spans="1:6" x14ac:dyDescent="0.25">
      <c r="A45" s="138"/>
      <c r="B45" s="138"/>
      <c r="C45" s="138"/>
      <c r="D45" s="138"/>
      <c r="E45" s="138"/>
      <c r="F45" s="132"/>
    </row>
    <row r="46" spans="1:6" x14ac:dyDescent="0.25">
      <c r="A46" s="138"/>
      <c r="B46" s="138"/>
      <c r="C46" s="138"/>
      <c r="D46" s="138"/>
      <c r="E46" s="138"/>
      <c r="F46" s="132"/>
    </row>
    <row r="47" spans="1:6" x14ac:dyDescent="0.25">
      <c r="A47" s="138"/>
      <c r="B47" s="138"/>
      <c r="C47" s="138"/>
      <c r="D47" s="138"/>
      <c r="E47" s="138"/>
      <c r="F47" s="132"/>
    </row>
    <row r="48" spans="1:6" x14ac:dyDescent="0.25">
      <c r="A48" s="132"/>
      <c r="B48" s="132"/>
      <c r="C48" s="132"/>
      <c r="D48" s="132"/>
      <c r="E48" s="132"/>
      <c r="F48" s="132"/>
    </row>
    <row r="49" spans="1:6" x14ac:dyDescent="0.25">
      <c r="A49" s="132"/>
      <c r="B49" s="132"/>
      <c r="C49" s="132"/>
      <c r="D49" s="132"/>
      <c r="E49" s="132"/>
      <c r="F49" s="132"/>
    </row>
    <row r="50" spans="1:6" x14ac:dyDescent="0.25">
      <c r="A50" s="132"/>
      <c r="B50" s="132"/>
      <c r="C50" s="132"/>
      <c r="D50" s="132"/>
      <c r="E50" s="132"/>
      <c r="F50" s="132"/>
    </row>
    <row r="51" spans="1:6" x14ac:dyDescent="0.25">
      <c r="A51" s="132"/>
      <c r="B51" s="132"/>
      <c r="C51" s="132"/>
      <c r="D51" s="132"/>
      <c r="E51" s="132"/>
      <c r="F51" s="132"/>
    </row>
    <row r="52" spans="1:6" x14ac:dyDescent="0.25">
      <c r="A52" s="132"/>
      <c r="B52" s="132"/>
      <c r="C52" s="132"/>
      <c r="D52" s="132"/>
      <c r="E52" s="132"/>
      <c r="F52" s="132"/>
    </row>
    <row r="53" spans="1:6" x14ac:dyDescent="0.25">
      <c r="A53" s="132"/>
      <c r="B53" s="132"/>
      <c r="C53" s="132"/>
      <c r="D53" s="132"/>
      <c r="E53" s="132"/>
      <c r="F53" s="132"/>
    </row>
    <row r="54" spans="1:6" x14ac:dyDescent="0.25">
      <c r="A54" s="132"/>
      <c r="B54" s="132"/>
      <c r="C54" s="132"/>
      <c r="D54" s="132"/>
      <c r="E54" s="132"/>
      <c r="F54" s="132"/>
    </row>
    <row r="55" spans="1:6" x14ac:dyDescent="0.25">
      <c r="A55" s="132"/>
      <c r="B55" s="132"/>
      <c r="C55" s="132"/>
      <c r="D55" s="132"/>
      <c r="E55" s="132"/>
      <c r="F55" s="132"/>
    </row>
    <row r="56" spans="1:6" x14ac:dyDescent="0.25">
      <c r="A56" s="132"/>
      <c r="B56" s="132"/>
      <c r="C56" s="132"/>
      <c r="D56" s="132"/>
      <c r="E56" s="132"/>
      <c r="F56" s="132"/>
    </row>
    <row r="57" spans="1:6" x14ac:dyDescent="0.25">
      <c r="A57" s="132"/>
      <c r="B57" s="132"/>
      <c r="C57" s="132"/>
      <c r="D57" s="132"/>
      <c r="E57" s="132"/>
      <c r="F57" s="132"/>
    </row>
    <row r="58" spans="1:6" x14ac:dyDescent="0.25">
      <c r="A58" s="132"/>
      <c r="B58" s="132"/>
      <c r="C58" s="132"/>
      <c r="D58" s="132"/>
      <c r="E58" s="132"/>
      <c r="F58" s="132"/>
    </row>
    <row r="59" spans="1:6" x14ac:dyDescent="0.25">
      <c r="A59" s="132"/>
      <c r="B59" s="132"/>
      <c r="C59" s="132"/>
      <c r="D59" s="132"/>
      <c r="E59" s="132"/>
      <c r="F59" s="132"/>
    </row>
    <row r="60" spans="1:6" x14ac:dyDescent="0.25">
      <c r="A60" s="132"/>
      <c r="B60" s="132"/>
      <c r="C60" s="132"/>
      <c r="D60" s="132"/>
      <c r="E60" s="132"/>
      <c r="F60" s="132"/>
    </row>
    <row r="61" spans="1:6" x14ac:dyDescent="0.25">
      <c r="A61" s="132"/>
      <c r="B61" s="132"/>
      <c r="C61" s="132"/>
      <c r="D61" s="132"/>
      <c r="E61" s="132"/>
      <c r="F61" s="132"/>
    </row>
    <row r="62" spans="1:6" x14ac:dyDescent="0.25">
      <c r="A62" s="132"/>
      <c r="B62" s="132"/>
      <c r="C62" s="132"/>
      <c r="D62" s="132"/>
      <c r="E62" s="132"/>
      <c r="F62" s="132"/>
    </row>
    <row r="63" spans="1:6" x14ac:dyDescent="0.25">
      <c r="A63" s="132"/>
      <c r="B63" s="132"/>
      <c r="C63" s="132"/>
      <c r="D63" s="132"/>
      <c r="E63" s="132"/>
      <c r="F63" s="132"/>
    </row>
    <row r="64" spans="1:6" x14ac:dyDescent="0.25">
      <c r="A64" s="132"/>
      <c r="B64" s="132"/>
      <c r="C64" s="132"/>
      <c r="D64" s="132"/>
      <c r="E64" s="132"/>
      <c r="F64" s="132"/>
    </row>
    <row r="65" spans="1:6" x14ac:dyDescent="0.25">
      <c r="A65" s="132"/>
      <c r="B65" s="132"/>
      <c r="C65" s="132"/>
      <c r="D65" s="132"/>
      <c r="E65" s="132"/>
      <c r="F65" s="132"/>
    </row>
    <row r="66" spans="1:6" x14ac:dyDescent="0.25">
      <c r="A66" s="132"/>
      <c r="B66" s="132"/>
      <c r="C66" s="132"/>
      <c r="D66" s="132"/>
      <c r="E66" s="132"/>
      <c r="F66" s="132"/>
    </row>
    <row r="67" spans="1:6" x14ac:dyDescent="0.25">
      <c r="A67" s="132"/>
      <c r="B67" s="132"/>
      <c r="C67" s="132"/>
      <c r="D67" s="132"/>
      <c r="E67" s="132"/>
      <c r="F67" s="132"/>
    </row>
    <row r="68" spans="1:6" x14ac:dyDescent="0.25">
      <c r="A68" s="132"/>
      <c r="B68" s="132"/>
      <c r="C68" s="132"/>
      <c r="D68" s="132"/>
      <c r="E68" s="132"/>
      <c r="F68" s="132"/>
    </row>
    <row r="69" spans="1:6" x14ac:dyDescent="0.25">
      <c r="A69" s="132"/>
      <c r="B69" s="132"/>
      <c r="C69" s="132"/>
      <c r="D69" s="132"/>
      <c r="E69" s="132"/>
      <c r="F69" s="132"/>
    </row>
    <row r="70" spans="1:6" x14ac:dyDescent="0.25">
      <c r="A70" s="132"/>
      <c r="B70" s="132"/>
      <c r="C70" s="132"/>
      <c r="D70" s="132"/>
      <c r="E70" s="132"/>
      <c r="F70" s="132"/>
    </row>
    <row r="71" spans="1:6" x14ac:dyDescent="0.25">
      <c r="A71" s="132"/>
      <c r="B71" s="132"/>
      <c r="C71" s="132"/>
      <c r="D71" s="132"/>
      <c r="E71" s="132"/>
      <c r="F71" s="132"/>
    </row>
    <row r="72" spans="1:6" x14ac:dyDescent="0.25">
      <c r="A72" s="132"/>
      <c r="B72" s="132"/>
      <c r="C72" s="132"/>
      <c r="D72" s="132"/>
      <c r="E72" s="132"/>
      <c r="F72" s="132"/>
    </row>
    <row r="73" spans="1:6" x14ac:dyDescent="0.25">
      <c r="A73" s="132"/>
      <c r="B73" s="132"/>
      <c r="C73" s="132"/>
      <c r="D73" s="132"/>
      <c r="E73" s="132"/>
      <c r="F73" s="132"/>
    </row>
    <row r="74" spans="1:6" x14ac:dyDescent="0.25">
      <c r="A74" s="132"/>
      <c r="B74" s="132"/>
      <c r="C74" s="132"/>
      <c r="D74" s="132"/>
      <c r="E74" s="132"/>
      <c r="F74" s="132"/>
    </row>
    <row r="75" spans="1:6" x14ac:dyDescent="0.25">
      <c r="A75" s="132"/>
      <c r="B75" s="132"/>
      <c r="C75" s="132"/>
      <c r="D75" s="132"/>
      <c r="E75" s="132"/>
      <c r="F75" s="132"/>
    </row>
    <row r="76" spans="1:6" x14ac:dyDescent="0.25">
      <c r="A76" s="132"/>
      <c r="B76" s="132"/>
      <c r="C76" s="132"/>
      <c r="D76" s="132"/>
      <c r="E76" s="132"/>
      <c r="F76" s="132"/>
    </row>
    <row r="77" spans="1:6" x14ac:dyDescent="0.25">
      <c r="A77" s="132"/>
      <c r="B77" s="132"/>
      <c r="C77" s="132"/>
      <c r="D77" s="132"/>
      <c r="E77" s="132"/>
      <c r="F77" s="132"/>
    </row>
    <row r="78" spans="1:6" x14ac:dyDescent="0.25">
      <c r="A78" s="132"/>
      <c r="B78" s="132"/>
      <c r="C78" s="132"/>
      <c r="D78" s="132"/>
      <c r="E78" s="132"/>
      <c r="F78" s="132"/>
    </row>
    <row r="79" spans="1:6" x14ac:dyDescent="0.25">
      <c r="A79" s="132"/>
      <c r="B79" s="132"/>
      <c r="C79" s="132"/>
      <c r="D79" s="132"/>
      <c r="E79" s="132"/>
      <c r="F79" s="132"/>
    </row>
    <row r="80" spans="1:6" x14ac:dyDescent="0.25">
      <c r="A80" s="132"/>
      <c r="B80" s="132"/>
      <c r="C80" s="132"/>
      <c r="D80" s="132"/>
      <c r="E80" s="132"/>
      <c r="F80" s="132"/>
    </row>
    <row r="81" spans="1:6" x14ac:dyDescent="0.25">
      <c r="A81" s="132"/>
      <c r="B81" s="132"/>
      <c r="C81" s="132"/>
      <c r="D81" s="132"/>
      <c r="E81" s="132"/>
      <c r="F81" s="132"/>
    </row>
    <row r="82" spans="1:6" x14ac:dyDescent="0.25">
      <c r="A82" s="132"/>
      <c r="B82" s="132"/>
      <c r="C82" s="132"/>
      <c r="D82" s="132"/>
      <c r="E82" s="132"/>
      <c r="F82" s="132"/>
    </row>
    <row r="83" spans="1:6" x14ac:dyDescent="0.25">
      <c r="A83" s="132"/>
      <c r="B83" s="132"/>
      <c r="C83" s="132"/>
      <c r="D83" s="132"/>
      <c r="E83" s="132"/>
      <c r="F83" s="132"/>
    </row>
    <row r="84" spans="1:6" x14ac:dyDescent="0.25">
      <c r="A84" s="132"/>
      <c r="B84" s="132"/>
      <c r="C84" s="132"/>
      <c r="D84" s="132"/>
      <c r="E84" s="132"/>
      <c r="F84" s="132"/>
    </row>
    <row r="85" spans="1:6" x14ac:dyDescent="0.25">
      <c r="A85" s="132"/>
      <c r="B85" s="132"/>
      <c r="C85" s="132"/>
      <c r="D85" s="132"/>
      <c r="E85" s="132"/>
      <c r="F85" s="132"/>
    </row>
    <row r="86" spans="1:6" x14ac:dyDescent="0.25">
      <c r="A86" s="132"/>
      <c r="B86" s="132"/>
      <c r="C86" s="132"/>
      <c r="D86" s="132"/>
      <c r="E86" s="132"/>
      <c r="F86" s="132"/>
    </row>
    <row r="87" spans="1:6" x14ac:dyDescent="0.25">
      <c r="A87" s="132"/>
      <c r="B87" s="132"/>
      <c r="C87" s="132"/>
      <c r="D87" s="132"/>
      <c r="E87" s="132"/>
      <c r="F87" s="132"/>
    </row>
    <row r="88" spans="1:6" x14ac:dyDescent="0.25">
      <c r="A88" s="132"/>
      <c r="B88" s="132"/>
      <c r="C88" s="132"/>
      <c r="D88" s="132"/>
      <c r="E88" s="132"/>
      <c r="F88" s="132"/>
    </row>
    <row r="89" spans="1:6" x14ac:dyDescent="0.25">
      <c r="A89" s="132"/>
      <c r="B89" s="132"/>
      <c r="C89" s="132"/>
      <c r="D89" s="132"/>
      <c r="E89" s="132"/>
      <c r="F89" s="132"/>
    </row>
    <row r="90" spans="1:6" x14ac:dyDescent="0.25">
      <c r="A90" s="132"/>
      <c r="B90" s="132"/>
      <c r="C90" s="132"/>
      <c r="D90" s="132"/>
      <c r="E90" s="132"/>
      <c r="F90" s="132"/>
    </row>
    <row r="91" spans="1:6" x14ac:dyDescent="0.25">
      <c r="A91" s="132"/>
      <c r="B91" s="132"/>
      <c r="C91" s="132"/>
      <c r="D91" s="132"/>
      <c r="E91" s="132"/>
      <c r="F91" s="132"/>
    </row>
    <row r="92" spans="1:6" x14ac:dyDescent="0.25">
      <c r="A92" s="132"/>
      <c r="B92" s="132"/>
      <c r="C92" s="132"/>
      <c r="D92" s="132"/>
      <c r="E92" s="132"/>
      <c r="F92" s="132"/>
    </row>
    <row r="93" spans="1:6" x14ac:dyDescent="0.25">
      <c r="A93" s="132"/>
      <c r="B93" s="132"/>
      <c r="C93" s="132"/>
      <c r="D93" s="132"/>
      <c r="E93" s="132"/>
      <c r="F93" s="132"/>
    </row>
    <row r="94" spans="1:6" x14ac:dyDescent="0.25">
      <c r="A94" s="132"/>
      <c r="B94" s="132"/>
      <c r="C94" s="132"/>
      <c r="D94" s="132"/>
      <c r="E94" s="132"/>
      <c r="F94" s="132"/>
    </row>
    <row r="95" spans="1:6" x14ac:dyDescent="0.25">
      <c r="A95" s="132"/>
      <c r="B95" s="132"/>
      <c r="C95" s="132"/>
      <c r="D95" s="132"/>
      <c r="E95" s="132"/>
      <c r="F95" s="132"/>
    </row>
    <row r="96" spans="1:6" x14ac:dyDescent="0.25">
      <c r="A96" s="132"/>
      <c r="B96" s="132"/>
      <c r="C96" s="132"/>
      <c r="D96" s="132"/>
      <c r="E96" s="132"/>
      <c r="F96" s="132"/>
    </row>
    <row r="97" spans="1:6" x14ac:dyDescent="0.25">
      <c r="A97" s="132"/>
      <c r="B97" s="132"/>
      <c r="C97" s="132"/>
      <c r="D97" s="132"/>
      <c r="E97" s="132"/>
      <c r="F97" s="132"/>
    </row>
    <row r="98" spans="1:6" x14ac:dyDescent="0.25">
      <c r="A98" s="132"/>
      <c r="B98" s="132"/>
      <c r="C98" s="132"/>
      <c r="D98" s="132"/>
      <c r="E98" s="132"/>
      <c r="F98" s="132"/>
    </row>
    <row r="99" spans="1:6" x14ac:dyDescent="0.25">
      <c r="A99" s="132"/>
      <c r="B99" s="132"/>
      <c r="C99" s="132"/>
      <c r="D99" s="132"/>
      <c r="E99" s="132"/>
      <c r="F99" s="132"/>
    </row>
    <row r="100" spans="1:6" x14ac:dyDescent="0.25">
      <c r="A100" s="132"/>
      <c r="B100" s="132"/>
      <c r="C100" s="132"/>
      <c r="D100" s="132"/>
      <c r="E100" s="132"/>
      <c r="F100" s="132"/>
    </row>
    <row r="101" spans="1:6" x14ac:dyDescent="0.25">
      <c r="A101" s="132"/>
      <c r="B101" s="132"/>
      <c r="C101" s="132"/>
      <c r="D101" s="132"/>
      <c r="E101" s="132"/>
      <c r="F101" s="132"/>
    </row>
    <row r="102" spans="1:6" x14ac:dyDescent="0.25">
      <c r="A102" s="132"/>
      <c r="B102" s="132"/>
      <c r="C102" s="132"/>
      <c r="D102" s="132"/>
      <c r="E102" s="132"/>
      <c r="F102" s="132"/>
    </row>
    <row r="103" spans="1:6" x14ac:dyDescent="0.25">
      <c r="A103" s="132"/>
      <c r="B103" s="132"/>
      <c r="C103" s="132"/>
      <c r="D103" s="132"/>
      <c r="E103" s="132"/>
      <c r="F103" s="132"/>
    </row>
    <row r="104" spans="1:6" x14ac:dyDescent="0.25">
      <c r="A104" s="132"/>
      <c r="B104" s="132"/>
      <c r="C104" s="132"/>
      <c r="D104" s="132"/>
      <c r="E104" s="132"/>
      <c r="F104" s="132"/>
    </row>
    <row r="105" spans="1:6" x14ac:dyDescent="0.25">
      <c r="A105" s="132"/>
      <c r="B105" s="132"/>
      <c r="C105" s="132"/>
      <c r="D105" s="132"/>
      <c r="E105" s="132"/>
      <c r="F105" s="132"/>
    </row>
    <row r="106" spans="1:6" x14ac:dyDescent="0.25">
      <c r="A106" s="132"/>
      <c r="B106" s="132"/>
      <c r="C106" s="132"/>
      <c r="D106" s="132"/>
      <c r="E106" s="132"/>
      <c r="F106" s="132"/>
    </row>
    <row r="107" spans="1:6" x14ac:dyDescent="0.25">
      <c r="A107" s="132"/>
      <c r="B107" s="132"/>
      <c r="C107" s="132"/>
      <c r="D107" s="132"/>
      <c r="E107" s="132"/>
      <c r="F107" s="132"/>
    </row>
    <row r="108" spans="1:6" x14ac:dyDescent="0.25">
      <c r="A108" s="132"/>
      <c r="B108" s="132"/>
      <c r="C108" s="132"/>
      <c r="D108" s="132"/>
      <c r="E108" s="132"/>
      <c r="F108" s="132"/>
    </row>
  </sheetData>
  <mergeCells count="53">
    <mergeCell ref="A44:E47"/>
    <mergeCell ref="A38:A39"/>
    <mergeCell ref="B38:B39"/>
    <mergeCell ref="C38:C39"/>
    <mergeCell ref="D38:D39"/>
    <mergeCell ref="E38:E39"/>
    <mergeCell ref="A40:E43"/>
    <mergeCell ref="A29:E32"/>
    <mergeCell ref="A33:A35"/>
    <mergeCell ref="B33:B35"/>
    <mergeCell ref="A36:A37"/>
    <mergeCell ref="B36:B37"/>
    <mergeCell ref="C36:C37"/>
    <mergeCell ref="D36:D37"/>
    <mergeCell ref="E36:E37"/>
    <mergeCell ref="A25:A26"/>
    <mergeCell ref="B25:B26"/>
    <mergeCell ref="C25:C26"/>
    <mergeCell ref="D25:D26"/>
    <mergeCell ref="E25:E26"/>
    <mergeCell ref="A27:A28"/>
    <mergeCell ref="B27:B28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13:A14"/>
    <mergeCell ref="B13:B14"/>
    <mergeCell ref="B15:B16"/>
    <mergeCell ref="C15:C16"/>
    <mergeCell ref="D15:D16"/>
    <mergeCell ref="E15:E16"/>
    <mergeCell ref="A1:B1"/>
    <mergeCell ref="A2:B2"/>
    <mergeCell ref="A3:B3"/>
    <mergeCell ref="A4:B4"/>
    <mergeCell ref="A7:E7"/>
    <mergeCell ref="A9:F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31" workbookViewId="0">
      <selection activeCell="E39" sqref="E39:E40"/>
    </sheetView>
  </sheetViews>
  <sheetFormatPr defaultRowHeight="15" x14ac:dyDescent="0.25"/>
  <cols>
    <col min="1" max="1" width="11.85546875" style="3" customWidth="1"/>
    <col min="2" max="2" width="8.7109375" style="3" customWidth="1"/>
    <col min="3" max="3" width="64.28515625" customWidth="1"/>
    <col min="4" max="4" width="20.5703125" customWidth="1"/>
    <col min="5" max="5" width="20.5703125" style="120" customWidth="1"/>
    <col min="6" max="6" width="18.28515625" style="4" customWidth="1"/>
    <col min="7" max="7" width="17.7109375" style="4" customWidth="1"/>
    <col min="8" max="8" width="8.85546875" style="4"/>
  </cols>
  <sheetData>
    <row r="1" spans="1:7" x14ac:dyDescent="0.25">
      <c r="A1" s="197" t="s">
        <v>68</v>
      </c>
      <c r="B1" s="198"/>
      <c r="C1" s="198"/>
      <c r="D1" s="2"/>
      <c r="E1" s="2"/>
      <c r="F1" s="5"/>
      <c r="G1" s="5"/>
    </row>
    <row r="2" spans="1:7" x14ac:dyDescent="0.25">
      <c r="A2" s="197" t="s">
        <v>81</v>
      </c>
      <c r="B2" s="198"/>
      <c r="C2" s="198"/>
      <c r="D2" s="2"/>
      <c r="E2" s="2"/>
      <c r="F2" s="5"/>
      <c r="G2" s="5"/>
    </row>
    <row r="3" spans="1:7" x14ac:dyDescent="0.25">
      <c r="A3" s="197" t="s">
        <v>69</v>
      </c>
      <c r="B3" s="198"/>
      <c r="C3" s="198"/>
      <c r="D3" s="2"/>
      <c r="E3" s="2"/>
      <c r="F3" s="5"/>
      <c r="G3" s="5"/>
    </row>
    <row r="4" spans="1:7" x14ac:dyDescent="0.25">
      <c r="A4" s="197" t="s">
        <v>49</v>
      </c>
      <c r="B4" s="198"/>
      <c r="C4" s="198"/>
      <c r="D4" s="2"/>
      <c r="E4" s="2"/>
      <c r="F4" s="5"/>
      <c r="G4" s="5"/>
    </row>
    <row r="5" spans="1:7" x14ac:dyDescent="0.25">
      <c r="A5" s="65"/>
      <c r="B5" s="66"/>
      <c r="C5" s="66"/>
      <c r="D5" s="2"/>
      <c r="E5" s="2"/>
      <c r="F5" s="5"/>
      <c r="G5" s="5"/>
    </row>
    <row r="6" spans="1:7" ht="15.75" x14ac:dyDescent="0.25">
      <c r="A6"/>
      <c r="B6" s="139" t="s">
        <v>62</v>
      </c>
      <c r="C6" s="139"/>
      <c r="D6" s="139"/>
      <c r="E6" s="139"/>
      <c r="F6" s="140"/>
      <c r="G6" s="140"/>
    </row>
    <row r="7" spans="1:7" ht="15.75" x14ac:dyDescent="0.25">
      <c r="A7"/>
      <c r="B7" s="63"/>
      <c r="C7" s="63"/>
      <c r="D7" s="63"/>
      <c r="E7" s="119"/>
      <c r="F7" s="64"/>
      <c r="G7" s="64"/>
    </row>
    <row r="8" spans="1:7" ht="16.5" thickBot="1" x14ac:dyDescent="0.3">
      <c r="A8" s="6"/>
      <c r="B8" s="6"/>
      <c r="C8" s="7"/>
      <c r="D8" s="8"/>
      <c r="E8" s="8"/>
      <c r="F8" s="57"/>
      <c r="G8" s="57"/>
    </row>
    <row r="9" spans="1:7" x14ac:dyDescent="0.25">
      <c r="A9" s="199" t="s">
        <v>47</v>
      </c>
      <c r="B9" s="199" t="s">
        <v>1</v>
      </c>
      <c r="C9" s="210" t="s">
        <v>2</v>
      </c>
      <c r="D9" s="205" t="s">
        <v>63</v>
      </c>
      <c r="E9" s="212" t="s">
        <v>129</v>
      </c>
      <c r="F9" s="194" t="s">
        <v>60</v>
      </c>
      <c r="G9" s="194" t="s">
        <v>64</v>
      </c>
    </row>
    <row r="10" spans="1:7" ht="15.75" thickBot="1" x14ac:dyDescent="0.3">
      <c r="A10" s="200"/>
      <c r="B10" s="200"/>
      <c r="C10" s="211"/>
      <c r="D10" s="206"/>
      <c r="E10" s="213"/>
      <c r="F10" s="195"/>
      <c r="G10" s="195"/>
    </row>
    <row r="11" spans="1:7" ht="19.5" thickBot="1" x14ac:dyDescent="0.35">
      <c r="A11" s="9"/>
      <c r="B11" s="9">
        <v>6</v>
      </c>
      <c r="C11" s="10" t="s">
        <v>3</v>
      </c>
      <c r="D11" s="11">
        <f>SUM(D13+D18+D23+D29)</f>
        <v>647921</v>
      </c>
      <c r="E11" s="11">
        <f>SUM(E18+E23+E29)</f>
        <v>583228.27</v>
      </c>
      <c r="F11" s="11">
        <f>SUM(F13+F18+F23+F29)</f>
        <v>1811360</v>
      </c>
      <c r="G11" s="11">
        <f>SUM(G13+G18+G23+G29)</f>
        <v>2025190</v>
      </c>
    </row>
    <row r="12" spans="1:7" ht="16.149999999999999" customHeight="1" x14ac:dyDescent="0.25">
      <c r="A12" s="12"/>
      <c r="B12" s="12"/>
      <c r="C12" s="13"/>
      <c r="D12" s="14"/>
      <c r="E12" s="14"/>
      <c r="F12" s="58"/>
      <c r="G12" s="58"/>
    </row>
    <row r="13" spans="1:7" ht="16.149999999999999" customHeight="1" x14ac:dyDescent="0.25">
      <c r="A13" s="15"/>
      <c r="B13" s="15">
        <v>64</v>
      </c>
      <c r="C13" s="16" t="s">
        <v>4</v>
      </c>
      <c r="D13" s="17">
        <f>SUM(D16)</f>
        <v>10</v>
      </c>
      <c r="E13" s="17"/>
      <c r="F13" s="17">
        <f>SUM(F15)</f>
        <v>10</v>
      </c>
      <c r="G13" s="17">
        <f>SUM(G15)</f>
        <v>10</v>
      </c>
    </row>
    <row r="14" spans="1:7" ht="16.149999999999999" customHeight="1" x14ac:dyDescent="0.25">
      <c r="A14" s="18"/>
      <c r="B14" s="18"/>
      <c r="C14" s="19"/>
      <c r="D14" s="20"/>
      <c r="E14" s="20"/>
      <c r="F14" s="20"/>
      <c r="G14" s="20"/>
    </row>
    <row r="15" spans="1:7" ht="16.149999999999999" customHeight="1" x14ac:dyDescent="0.25">
      <c r="A15" s="21"/>
      <c r="B15" s="21">
        <v>641</v>
      </c>
      <c r="C15" s="22" t="s">
        <v>5</v>
      </c>
      <c r="D15" s="23">
        <f>SUM(D16)</f>
        <v>10</v>
      </c>
      <c r="E15" s="23"/>
      <c r="F15" s="23">
        <f>SUM(F16)</f>
        <v>10</v>
      </c>
      <c r="G15" s="23">
        <f>SUM(G16)</f>
        <v>10</v>
      </c>
    </row>
    <row r="16" spans="1:7" ht="16.149999999999999" customHeight="1" x14ac:dyDescent="0.25">
      <c r="A16" s="24"/>
      <c r="B16" s="24">
        <v>6417</v>
      </c>
      <c r="C16" s="25" t="s">
        <v>75</v>
      </c>
      <c r="D16" s="26">
        <v>10</v>
      </c>
      <c r="E16" s="26"/>
      <c r="F16" s="26">
        <v>10</v>
      </c>
      <c r="G16" s="26">
        <v>10</v>
      </c>
    </row>
    <row r="17" spans="1:7" ht="16.149999999999999" customHeight="1" x14ac:dyDescent="0.25">
      <c r="A17" s="24"/>
      <c r="B17" s="24"/>
      <c r="C17" s="25"/>
      <c r="D17" s="27"/>
      <c r="E17" s="27"/>
      <c r="F17" s="59"/>
      <c r="G17" s="59"/>
    </row>
    <row r="18" spans="1:7" ht="16.149999999999999" customHeight="1" x14ac:dyDescent="0.25">
      <c r="A18" s="15"/>
      <c r="B18" s="15">
        <v>65</v>
      </c>
      <c r="C18" s="16" t="s">
        <v>6</v>
      </c>
      <c r="D18" s="28">
        <f>SUM(D20)</f>
        <v>2010</v>
      </c>
      <c r="E18" s="28">
        <f>SUM(E21)</f>
        <v>2130</v>
      </c>
      <c r="F18" s="28">
        <f>SUM(F20)</f>
        <v>3450</v>
      </c>
      <c r="G18" s="28">
        <f>SUM(G20)</f>
        <v>3450</v>
      </c>
    </row>
    <row r="19" spans="1:7" ht="16.149999999999999" customHeight="1" x14ac:dyDescent="0.25">
      <c r="A19" s="18"/>
      <c r="B19" s="18"/>
      <c r="C19" s="19"/>
      <c r="D19" s="20"/>
      <c r="E19" s="20"/>
      <c r="F19" s="20"/>
      <c r="G19" s="20"/>
    </row>
    <row r="20" spans="1:7" ht="16.149999999999999" customHeight="1" x14ac:dyDescent="0.25">
      <c r="A20" s="29"/>
      <c r="B20" s="29">
        <v>652</v>
      </c>
      <c r="C20" s="30" t="s">
        <v>6</v>
      </c>
      <c r="D20" s="31">
        <f>SUM(D21:D21)</f>
        <v>2010</v>
      </c>
      <c r="E20" s="31">
        <f>SUM(E21)</f>
        <v>2130</v>
      </c>
      <c r="F20" s="31">
        <f>SUM(F21:F21)</f>
        <v>3450</v>
      </c>
      <c r="G20" s="31">
        <f>SUM(G21:G21)</f>
        <v>3450</v>
      </c>
    </row>
    <row r="21" spans="1:7" ht="16.149999999999999" customHeight="1" x14ac:dyDescent="0.25">
      <c r="A21" s="24"/>
      <c r="B21" s="24">
        <v>6526</v>
      </c>
      <c r="C21" s="25" t="s">
        <v>7</v>
      </c>
      <c r="D21" s="26">
        <v>2010</v>
      </c>
      <c r="E21" s="26">
        <v>2130</v>
      </c>
      <c r="F21" s="26">
        <v>3450</v>
      </c>
      <c r="G21" s="26">
        <v>3450</v>
      </c>
    </row>
    <row r="22" spans="1:7" ht="16.149999999999999" customHeight="1" x14ac:dyDescent="0.25">
      <c r="A22" s="24"/>
      <c r="B22" s="24"/>
      <c r="C22" s="25"/>
      <c r="D22" s="26"/>
      <c r="E22" s="26"/>
      <c r="F22" s="26"/>
      <c r="G22" s="26"/>
    </row>
    <row r="23" spans="1:7" ht="16.149999999999999" customHeight="1" x14ac:dyDescent="0.25">
      <c r="A23" s="15"/>
      <c r="B23" s="15">
        <v>66</v>
      </c>
      <c r="C23" s="16" t="s">
        <v>6</v>
      </c>
      <c r="D23" s="28">
        <f>SUM(D25+D27)</f>
        <v>146971</v>
      </c>
      <c r="E23" s="28">
        <f>SUM(E24)</f>
        <v>164392</v>
      </c>
      <c r="F23" s="28">
        <f>SUM(F25+F27)</f>
        <v>405000</v>
      </c>
      <c r="G23" s="28">
        <f>SUM(G25+G27)</f>
        <v>405000</v>
      </c>
    </row>
    <row r="24" spans="1:7" ht="16.149999999999999" customHeight="1" x14ac:dyDescent="0.25">
      <c r="A24" s="18"/>
      <c r="B24" s="29">
        <v>661</v>
      </c>
      <c r="C24" s="30" t="s">
        <v>70</v>
      </c>
      <c r="D24" s="31">
        <f>SUM(D25)</f>
        <v>146971</v>
      </c>
      <c r="E24" s="31">
        <f>SUM(E25)</f>
        <v>164392</v>
      </c>
      <c r="F24" s="31">
        <v>400000</v>
      </c>
      <c r="G24" s="31">
        <f>SUM(G25)</f>
        <v>400000</v>
      </c>
    </row>
    <row r="25" spans="1:7" ht="16.149999999999999" customHeight="1" x14ac:dyDescent="0.25">
      <c r="A25" s="72"/>
      <c r="B25" s="72">
        <v>6615</v>
      </c>
      <c r="C25" s="73" t="s">
        <v>76</v>
      </c>
      <c r="D25" s="74">
        <v>146971</v>
      </c>
      <c r="E25" s="74">
        <v>164392</v>
      </c>
      <c r="F25" s="74">
        <v>400000</v>
      </c>
      <c r="G25" s="74">
        <v>400000</v>
      </c>
    </row>
    <row r="26" spans="1:7" ht="16.149999999999999" customHeight="1" x14ac:dyDescent="0.25">
      <c r="A26" s="29"/>
      <c r="B26" s="29">
        <v>663</v>
      </c>
      <c r="C26" s="30" t="s">
        <v>58</v>
      </c>
      <c r="D26" s="31">
        <v>0</v>
      </c>
      <c r="E26" s="31"/>
      <c r="F26" s="31">
        <f>SUM(F27:F27)</f>
        <v>5000</v>
      </c>
      <c r="G26" s="31">
        <f>SUM(G27:G27)</f>
        <v>5000</v>
      </c>
    </row>
    <row r="27" spans="1:7" ht="16.149999999999999" customHeight="1" x14ac:dyDescent="0.25">
      <c r="A27" s="24"/>
      <c r="B27" s="24">
        <v>6631</v>
      </c>
      <c r="C27" s="25" t="s">
        <v>57</v>
      </c>
      <c r="D27" s="26">
        <v>0</v>
      </c>
      <c r="E27" s="26"/>
      <c r="F27" s="26">
        <v>5000</v>
      </c>
      <c r="G27" s="26">
        <v>5000</v>
      </c>
    </row>
    <row r="28" spans="1:7" ht="16.149999999999999" customHeight="1" x14ac:dyDescent="0.25">
      <c r="A28" s="24"/>
      <c r="B28" s="24"/>
      <c r="C28" s="25"/>
      <c r="D28" s="26"/>
      <c r="E28" s="26"/>
      <c r="F28" s="26"/>
      <c r="G28" s="26"/>
    </row>
    <row r="29" spans="1:7" ht="16.149999999999999" customHeight="1" x14ac:dyDescent="0.3">
      <c r="A29" s="15"/>
      <c r="B29" s="15">
        <v>67</v>
      </c>
      <c r="C29" s="16" t="s">
        <v>8</v>
      </c>
      <c r="D29" s="17">
        <f>SUM(D32+D33+D34+D35)</f>
        <v>498930</v>
      </c>
      <c r="E29" s="122">
        <f>SUM(E32)</f>
        <v>416706.27</v>
      </c>
      <c r="F29" s="17">
        <f>SUM(F32+F33+F35)</f>
        <v>1402900</v>
      </c>
      <c r="G29" s="17">
        <f>SUM(G32+G33+G35)</f>
        <v>1616730</v>
      </c>
    </row>
    <row r="30" spans="1:7" ht="16.149999999999999" customHeight="1" x14ac:dyDescent="0.25">
      <c r="A30" s="18"/>
      <c r="B30" s="18"/>
      <c r="C30" s="19"/>
      <c r="D30" s="20"/>
      <c r="E30" s="20"/>
      <c r="F30" s="20"/>
      <c r="G30" s="20"/>
    </row>
    <row r="31" spans="1:7" ht="16.149999999999999" customHeight="1" x14ac:dyDescent="0.25">
      <c r="A31" s="21"/>
      <c r="B31" s="21">
        <v>671</v>
      </c>
      <c r="C31" s="22" t="s">
        <v>9</v>
      </c>
      <c r="D31" s="23"/>
      <c r="E31" s="23"/>
      <c r="F31" s="23"/>
      <c r="G31" s="23"/>
    </row>
    <row r="32" spans="1:7" ht="16.149999999999999" customHeight="1" x14ac:dyDescent="0.25">
      <c r="A32" s="24"/>
      <c r="B32" s="24">
        <v>6711</v>
      </c>
      <c r="C32" s="25" t="s">
        <v>56</v>
      </c>
      <c r="D32" s="26">
        <v>428830</v>
      </c>
      <c r="E32" s="26">
        <v>416706.27</v>
      </c>
      <c r="F32" s="26">
        <v>1372800</v>
      </c>
      <c r="G32" s="26">
        <v>1576560</v>
      </c>
    </row>
    <row r="33" spans="1:8" ht="16.149999999999999" customHeight="1" x14ac:dyDescent="0.25">
      <c r="A33" s="24"/>
      <c r="B33" s="24">
        <v>6711</v>
      </c>
      <c r="C33" s="25" t="s">
        <v>54</v>
      </c>
      <c r="D33" s="26">
        <v>10100</v>
      </c>
      <c r="E33" s="26"/>
      <c r="F33" s="59">
        <v>10100</v>
      </c>
      <c r="G33" s="59">
        <v>10100</v>
      </c>
    </row>
    <row r="34" spans="1:8" ht="16.149999999999999" customHeight="1" x14ac:dyDescent="0.25">
      <c r="A34" s="24"/>
      <c r="B34" s="24">
        <v>6711</v>
      </c>
      <c r="C34" s="25" t="s">
        <v>78</v>
      </c>
      <c r="D34" s="26">
        <v>10000</v>
      </c>
      <c r="E34" s="26"/>
      <c r="F34" s="59">
        <v>0</v>
      </c>
      <c r="G34" s="59">
        <v>0</v>
      </c>
    </row>
    <row r="35" spans="1:8" ht="16.149999999999999" customHeight="1" thickBot="1" x14ac:dyDescent="0.3">
      <c r="A35" s="55"/>
      <c r="B35" s="54">
        <v>67111</v>
      </c>
      <c r="C35" s="32" t="s">
        <v>77</v>
      </c>
      <c r="D35" s="60">
        <v>50000</v>
      </c>
      <c r="E35" s="60"/>
      <c r="F35" s="60">
        <v>20000</v>
      </c>
      <c r="G35" s="60">
        <v>30070</v>
      </c>
    </row>
    <row r="36" spans="1:8" ht="19.5" thickBot="1" x14ac:dyDescent="0.35">
      <c r="A36" s="207" t="s">
        <v>10</v>
      </c>
      <c r="B36" s="208"/>
      <c r="C36" s="209"/>
      <c r="D36" s="34">
        <f>SUM(D11)</f>
        <v>647921</v>
      </c>
      <c r="E36" s="34">
        <f>SUM(E11)</f>
        <v>583228.27</v>
      </c>
      <c r="F36" s="34">
        <f>SUM(F11)</f>
        <v>1811360</v>
      </c>
      <c r="G36" s="34">
        <f>SUM(G11)</f>
        <v>2025190</v>
      </c>
    </row>
    <row r="37" spans="1:8" s="68" customFormat="1" ht="19.5" thickBot="1" x14ac:dyDescent="0.35">
      <c r="A37" s="70"/>
      <c r="B37" s="71"/>
      <c r="C37" s="71"/>
      <c r="D37" s="69"/>
      <c r="E37" s="69"/>
      <c r="F37" s="69"/>
      <c r="G37" s="69"/>
      <c r="H37" s="67"/>
    </row>
    <row r="38" spans="1:8" ht="15.75" thickBot="1" x14ac:dyDescent="0.3">
      <c r="A38" s="201" t="s">
        <v>107</v>
      </c>
      <c r="B38" s="201" t="s">
        <v>11</v>
      </c>
      <c r="C38" s="203" t="s">
        <v>48</v>
      </c>
      <c r="D38" s="205" t="s">
        <v>66</v>
      </c>
      <c r="E38" s="121"/>
      <c r="F38" s="194" t="s">
        <v>59</v>
      </c>
      <c r="G38" s="194" t="s">
        <v>65</v>
      </c>
    </row>
    <row r="39" spans="1:8" ht="35.25" customHeight="1" thickBot="1" x14ac:dyDescent="0.3">
      <c r="A39" s="202"/>
      <c r="B39" s="202"/>
      <c r="C39" s="204"/>
      <c r="D39" s="206"/>
      <c r="E39" s="212" t="s">
        <v>129</v>
      </c>
      <c r="F39" s="195"/>
      <c r="G39" s="195"/>
    </row>
    <row r="40" spans="1:8" ht="19.5" thickBot="1" x14ac:dyDescent="0.35">
      <c r="A40" s="35"/>
      <c r="B40" s="35">
        <v>3</v>
      </c>
      <c r="C40" s="36" t="s">
        <v>12</v>
      </c>
      <c r="D40" s="37">
        <f>SUM(D42+D51+D85)</f>
        <v>597921</v>
      </c>
      <c r="E40" s="213"/>
      <c r="F40" s="37">
        <f>SUM(F42+F51+F85)</f>
        <v>1706890</v>
      </c>
      <c r="G40" s="37">
        <f>SUM(G42+G51+G85)</f>
        <v>1836190</v>
      </c>
    </row>
    <row r="41" spans="1:8" ht="16.899999999999999" customHeight="1" x14ac:dyDescent="0.25">
      <c r="A41" s="38"/>
      <c r="B41" s="38"/>
      <c r="C41" s="39"/>
      <c r="D41" s="40"/>
      <c r="E41" s="40"/>
      <c r="F41" s="61"/>
      <c r="G41" s="61"/>
    </row>
    <row r="42" spans="1:8" ht="16.899999999999999" customHeight="1" x14ac:dyDescent="0.25">
      <c r="A42" s="15"/>
      <c r="B42" s="15">
        <v>31</v>
      </c>
      <c r="C42" s="16" t="s">
        <v>13</v>
      </c>
      <c r="D42" s="17">
        <f>SUM(D44+D46+D48)</f>
        <v>402130</v>
      </c>
      <c r="E42" s="17">
        <f>SUM(E44+E46+E48)</f>
        <v>324006.64</v>
      </c>
      <c r="F42" s="17">
        <f>SUM(F44+F46+F48)</f>
        <v>1291120</v>
      </c>
      <c r="G42" s="17">
        <f>SUM(G44+G46+G48)</f>
        <v>1410420</v>
      </c>
    </row>
    <row r="43" spans="1:8" ht="16.899999999999999" customHeight="1" x14ac:dyDescent="0.25">
      <c r="A43" s="41"/>
      <c r="B43" s="41"/>
      <c r="C43" s="42"/>
      <c r="D43" s="20"/>
      <c r="E43" s="20"/>
      <c r="F43" s="20"/>
      <c r="G43" s="20"/>
    </row>
    <row r="44" spans="1:8" ht="16.899999999999999" customHeight="1" x14ac:dyDescent="0.25">
      <c r="A44" s="96">
        <v>1</v>
      </c>
      <c r="B44" s="21">
        <v>311</v>
      </c>
      <c r="C44" s="22" t="s">
        <v>14</v>
      </c>
      <c r="D44" s="23">
        <f>SUM(D45)</f>
        <v>329730</v>
      </c>
      <c r="E44" s="23">
        <f>SUM(E45)</f>
        <v>255370.49</v>
      </c>
      <c r="F44" s="23">
        <v>1086120</v>
      </c>
      <c r="G44" s="23">
        <v>1140420</v>
      </c>
    </row>
    <row r="45" spans="1:8" ht="16.899999999999999" customHeight="1" x14ac:dyDescent="0.25">
      <c r="A45" s="24"/>
      <c r="B45" s="24">
        <v>3111</v>
      </c>
      <c r="C45" s="25" t="s">
        <v>15</v>
      </c>
      <c r="D45" s="26">
        <v>329730</v>
      </c>
      <c r="E45" s="26">
        <v>255370.49</v>
      </c>
      <c r="F45" s="26">
        <v>1086120</v>
      </c>
      <c r="G45" s="26">
        <v>1140420</v>
      </c>
    </row>
    <row r="46" spans="1:8" ht="16.899999999999999" customHeight="1" x14ac:dyDescent="0.25">
      <c r="A46" s="21">
        <v>2</v>
      </c>
      <c r="B46" s="21">
        <v>312</v>
      </c>
      <c r="C46" s="22" t="s">
        <v>50</v>
      </c>
      <c r="D46" s="23">
        <v>18000</v>
      </c>
      <c r="E46" s="23">
        <f>SUM(E47)</f>
        <v>26500</v>
      </c>
      <c r="F46" s="23">
        <v>55000</v>
      </c>
      <c r="G46" s="23">
        <v>70000</v>
      </c>
    </row>
    <row r="47" spans="1:8" ht="16.899999999999999" customHeight="1" x14ac:dyDescent="0.25">
      <c r="A47" s="24"/>
      <c r="B47" s="24">
        <v>3121</v>
      </c>
      <c r="C47" s="25" t="s">
        <v>51</v>
      </c>
      <c r="D47" s="26">
        <v>18000</v>
      </c>
      <c r="E47" s="26">
        <v>26500</v>
      </c>
      <c r="F47" s="26">
        <v>55000</v>
      </c>
      <c r="G47" s="26">
        <v>70000</v>
      </c>
    </row>
    <row r="48" spans="1:8" ht="16.899999999999999" customHeight="1" x14ac:dyDescent="0.25">
      <c r="A48" s="21">
        <v>3</v>
      </c>
      <c r="B48" s="21">
        <v>313</v>
      </c>
      <c r="C48" s="22" t="s">
        <v>16</v>
      </c>
      <c r="D48" s="23">
        <v>54400</v>
      </c>
      <c r="E48" s="23">
        <f>SUM(E49)</f>
        <v>42136.15</v>
      </c>
      <c r="F48" s="23">
        <f>SUM(F49)</f>
        <v>150000</v>
      </c>
      <c r="G48" s="23">
        <f>SUM(G49)</f>
        <v>200000</v>
      </c>
    </row>
    <row r="49" spans="1:7" ht="16.899999999999999" customHeight="1" x14ac:dyDescent="0.25">
      <c r="A49" s="24"/>
      <c r="B49" s="24">
        <v>3132</v>
      </c>
      <c r="C49" s="25" t="s">
        <v>17</v>
      </c>
      <c r="D49" s="26">
        <v>54400</v>
      </c>
      <c r="E49" s="26">
        <v>42136.15</v>
      </c>
      <c r="F49" s="26">
        <v>150000</v>
      </c>
      <c r="G49" s="26">
        <v>200000</v>
      </c>
    </row>
    <row r="50" spans="1:7" ht="16.899999999999999" customHeight="1" x14ac:dyDescent="0.25">
      <c r="A50" s="24"/>
      <c r="B50" s="24"/>
      <c r="C50" s="25"/>
      <c r="D50" s="27"/>
      <c r="E50" s="27"/>
      <c r="F50" s="59"/>
      <c r="G50" s="59"/>
    </row>
    <row r="51" spans="1:7" ht="16.899999999999999" customHeight="1" x14ac:dyDescent="0.25">
      <c r="A51" s="15"/>
      <c r="B51" s="15">
        <v>32</v>
      </c>
      <c r="C51" s="16" t="s">
        <v>18</v>
      </c>
      <c r="D51" s="17">
        <f>SUM(D53+D57+D68+D78)</f>
        <v>192791</v>
      </c>
      <c r="E51" s="17">
        <f>SUM(E53+E57+E68+E78)</f>
        <v>192221.63</v>
      </c>
      <c r="F51" s="75">
        <f>SUM(F53+F57+F68+F78)</f>
        <v>409770</v>
      </c>
      <c r="G51" s="17">
        <f>SUM(G53+G57+G68+G78)</f>
        <v>419770</v>
      </c>
    </row>
    <row r="52" spans="1:7" ht="16.899999999999999" customHeight="1" x14ac:dyDescent="0.25">
      <c r="A52" s="41"/>
      <c r="B52" s="41"/>
      <c r="C52" s="42"/>
      <c r="D52" s="20"/>
      <c r="E52" s="20"/>
      <c r="F52" s="20"/>
      <c r="G52" s="20"/>
    </row>
    <row r="53" spans="1:7" ht="16.899999999999999" customHeight="1" x14ac:dyDescent="0.25">
      <c r="A53" s="43"/>
      <c r="B53" s="43">
        <v>321</v>
      </c>
      <c r="C53" s="44" t="s">
        <v>19</v>
      </c>
      <c r="D53" s="45">
        <f>SUM(D56)</f>
        <v>26700</v>
      </c>
      <c r="E53" s="45">
        <f>SUM(E56)</f>
        <v>20799.63</v>
      </c>
      <c r="F53" s="45">
        <f>SUM(F54+F55+F56)</f>
        <v>107000</v>
      </c>
      <c r="G53" s="45">
        <f>SUM(G54+G55+G56)</f>
        <v>112000</v>
      </c>
    </row>
    <row r="54" spans="1:7" ht="16.899999999999999" customHeight="1" x14ac:dyDescent="0.25">
      <c r="A54" s="24">
        <v>4</v>
      </c>
      <c r="B54" s="24">
        <v>3211</v>
      </c>
      <c r="C54" s="25" t="s">
        <v>20</v>
      </c>
      <c r="D54" s="26">
        <v>0</v>
      </c>
      <c r="E54" s="26"/>
      <c r="F54" s="26">
        <v>2000</v>
      </c>
      <c r="G54" s="26">
        <v>2000</v>
      </c>
    </row>
    <row r="55" spans="1:7" ht="16.899999999999999" customHeight="1" x14ac:dyDescent="0.25">
      <c r="A55" s="24">
        <v>6</v>
      </c>
      <c r="B55" s="24">
        <v>3213</v>
      </c>
      <c r="C55" s="25" t="s">
        <v>21</v>
      </c>
      <c r="D55" s="26">
        <v>0</v>
      </c>
      <c r="E55" s="26"/>
      <c r="F55" s="26">
        <v>15000</v>
      </c>
      <c r="G55" s="26">
        <v>20000</v>
      </c>
    </row>
    <row r="56" spans="1:7" ht="16.899999999999999" customHeight="1" x14ac:dyDescent="0.25">
      <c r="A56" s="24">
        <v>5</v>
      </c>
      <c r="B56" s="24">
        <v>32121</v>
      </c>
      <c r="C56" s="25" t="s">
        <v>71</v>
      </c>
      <c r="D56" s="59">
        <v>26700</v>
      </c>
      <c r="E56" s="59">
        <v>20799.63</v>
      </c>
      <c r="F56" s="59">
        <v>90000</v>
      </c>
      <c r="G56" s="59">
        <v>90000</v>
      </c>
    </row>
    <row r="57" spans="1:7" ht="16.899999999999999" customHeight="1" x14ac:dyDescent="0.25">
      <c r="A57" s="43"/>
      <c r="B57" s="43">
        <v>322</v>
      </c>
      <c r="C57" s="44" t="s">
        <v>22</v>
      </c>
      <c r="D57" s="45">
        <f>SUM(D58+D59+D60+D61+D62+D63+D64+D65+D66+D67)</f>
        <v>115612</v>
      </c>
      <c r="E57" s="45">
        <f>SUM(E58+E59+E60+E61+E62+E63+E64+E65+E66+E67)</f>
        <v>115612</v>
      </c>
      <c r="F57" s="45">
        <f>SUM(F58+F59+F60+F61+F62+F63+F64+F65+F66+F67)</f>
        <v>245700</v>
      </c>
      <c r="G57" s="45">
        <f>SUM(G58+G59+G60+G61+G62+G63+G64+G65+G66+G67)</f>
        <v>250700</v>
      </c>
    </row>
    <row r="58" spans="1:7" ht="16.899999999999999" customHeight="1" x14ac:dyDescent="0.25">
      <c r="A58" s="24">
        <v>8</v>
      </c>
      <c r="B58" s="24">
        <v>3221</v>
      </c>
      <c r="C58" s="25" t="s">
        <v>72</v>
      </c>
      <c r="D58" s="26">
        <v>25000</v>
      </c>
      <c r="E58" s="26">
        <v>25000</v>
      </c>
      <c r="F58" s="26">
        <v>35000</v>
      </c>
      <c r="G58" s="26">
        <v>40000</v>
      </c>
    </row>
    <row r="59" spans="1:7" ht="16.899999999999999" customHeight="1" x14ac:dyDescent="0.25">
      <c r="A59" s="24">
        <v>8</v>
      </c>
      <c r="B59" s="24">
        <v>3221</v>
      </c>
      <c r="C59" s="25" t="s">
        <v>24</v>
      </c>
      <c r="D59" s="26">
        <v>2000</v>
      </c>
      <c r="E59" s="26">
        <v>2000</v>
      </c>
      <c r="F59" s="26">
        <v>5000</v>
      </c>
      <c r="G59" s="26">
        <v>5000</v>
      </c>
    </row>
    <row r="60" spans="1:7" ht="16.899999999999999" customHeight="1" x14ac:dyDescent="0.25">
      <c r="A60" s="24">
        <v>8</v>
      </c>
      <c r="B60" s="24">
        <v>3221</v>
      </c>
      <c r="C60" s="25" t="s">
        <v>23</v>
      </c>
      <c r="D60" s="26">
        <v>1600</v>
      </c>
      <c r="E60" s="26">
        <v>1600</v>
      </c>
      <c r="F60" s="26">
        <v>1600</v>
      </c>
      <c r="G60" s="26">
        <v>1600</v>
      </c>
    </row>
    <row r="61" spans="1:7" ht="16.899999999999999" customHeight="1" x14ac:dyDescent="0.25">
      <c r="A61" s="97" t="s">
        <v>109</v>
      </c>
      <c r="B61" s="24">
        <v>3221</v>
      </c>
      <c r="C61" s="25" t="s">
        <v>61</v>
      </c>
      <c r="D61" s="26">
        <v>10100</v>
      </c>
      <c r="E61" s="26">
        <v>10100</v>
      </c>
      <c r="F61" s="26">
        <v>10100</v>
      </c>
      <c r="G61" s="26">
        <v>10100</v>
      </c>
    </row>
    <row r="62" spans="1:7" ht="16.899999999999999" customHeight="1" x14ac:dyDescent="0.25">
      <c r="A62" s="24">
        <v>9</v>
      </c>
      <c r="B62" s="24">
        <v>3221</v>
      </c>
      <c r="C62" s="25" t="s">
        <v>61</v>
      </c>
      <c r="D62" s="26">
        <v>2000</v>
      </c>
      <c r="E62" s="26">
        <v>2000</v>
      </c>
      <c r="F62" s="26">
        <v>2000</v>
      </c>
      <c r="G62" s="26">
        <v>2000</v>
      </c>
    </row>
    <row r="63" spans="1:7" ht="16.899999999999999" customHeight="1" x14ac:dyDescent="0.25">
      <c r="A63" s="24">
        <v>11</v>
      </c>
      <c r="B63" s="24">
        <v>3222</v>
      </c>
      <c r="C63" s="25" t="s">
        <v>25</v>
      </c>
      <c r="D63" s="26">
        <v>50000</v>
      </c>
      <c r="E63" s="26">
        <v>50000</v>
      </c>
      <c r="F63" s="26">
        <v>150000</v>
      </c>
      <c r="G63" s="26">
        <v>150000</v>
      </c>
    </row>
    <row r="64" spans="1:7" ht="16.899999999999999" customHeight="1" x14ac:dyDescent="0.25">
      <c r="A64" s="24">
        <v>10</v>
      </c>
      <c r="B64" s="24">
        <v>3223</v>
      </c>
      <c r="C64" s="25" t="s">
        <v>26</v>
      </c>
      <c r="D64" s="26">
        <v>15000</v>
      </c>
      <c r="E64" s="26">
        <v>15000</v>
      </c>
      <c r="F64" s="26">
        <v>20000</v>
      </c>
      <c r="G64" s="26">
        <v>20000</v>
      </c>
    </row>
    <row r="65" spans="1:7" ht="16.899999999999999" customHeight="1" x14ac:dyDescent="0.25">
      <c r="A65" s="24" t="s">
        <v>110</v>
      </c>
      <c r="B65" s="24">
        <v>3225</v>
      </c>
      <c r="C65" s="25" t="s">
        <v>52</v>
      </c>
      <c r="D65" s="26">
        <v>5500</v>
      </c>
      <c r="E65" s="26">
        <v>5500</v>
      </c>
      <c r="F65" s="26">
        <v>15000</v>
      </c>
      <c r="G65" s="26">
        <v>15000</v>
      </c>
    </row>
    <row r="66" spans="1:7" ht="16.899999999999999" customHeight="1" x14ac:dyDescent="0.25">
      <c r="A66" s="24">
        <v>12</v>
      </c>
      <c r="B66" s="24">
        <v>3225</v>
      </c>
      <c r="C66" s="25" t="s">
        <v>52</v>
      </c>
      <c r="D66" s="26">
        <v>2012</v>
      </c>
      <c r="E66" s="26">
        <v>2012</v>
      </c>
      <c r="F66" s="26">
        <v>5000</v>
      </c>
      <c r="G66" s="26">
        <v>5000</v>
      </c>
    </row>
    <row r="67" spans="1:7" ht="16.899999999999999" customHeight="1" x14ac:dyDescent="0.25">
      <c r="A67" s="24">
        <v>13</v>
      </c>
      <c r="B67" s="24">
        <v>3227</v>
      </c>
      <c r="C67" s="25" t="s">
        <v>73</v>
      </c>
      <c r="D67" s="59">
        <v>2400</v>
      </c>
      <c r="E67" s="59">
        <v>2400</v>
      </c>
      <c r="F67" s="59">
        <v>2000</v>
      </c>
      <c r="G67" s="59">
        <v>2000</v>
      </c>
    </row>
    <row r="68" spans="1:7" ht="16.899999999999999" customHeight="1" x14ac:dyDescent="0.25">
      <c r="A68" s="43"/>
      <c r="B68" s="43">
        <v>323</v>
      </c>
      <c r="C68" s="44" t="s">
        <v>53</v>
      </c>
      <c r="D68" s="45">
        <f>SUM(D69+D70+D71+D72+D73+D74+D75+D76)</f>
        <v>33100</v>
      </c>
      <c r="E68" s="45">
        <f>SUM(E69+E70+E71+E72+E73+E74+E75+E76)</f>
        <v>41380</v>
      </c>
      <c r="F68" s="45">
        <f>SUM(F69+F70+F71+F72+F73+F74+F75+F76)</f>
        <v>34060</v>
      </c>
      <c r="G68" s="45">
        <f>SUM(G69:G77)</f>
        <v>34060</v>
      </c>
    </row>
    <row r="69" spans="1:7" ht="16.899999999999999" customHeight="1" x14ac:dyDescent="0.25">
      <c r="A69" s="24">
        <v>14</v>
      </c>
      <c r="B69" s="24">
        <v>3231</v>
      </c>
      <c r="C69" s="25" t="s">
        <v>27</v>
      </c>
      <c r="D69" s="26">
        <v>1000</v>
      </c>
      <c r="E69" s="26">
        <v>1000</v>
      </c>
      <c r="F69" s="26">
        <v>3060</v>
      </c>
      <c r="G69" s="26">
        <v>3060</v>
      </c>
    </row>
    <row r="70" spans="1:7" ht="16.899999999999999" customHeight="1" x14ac:dyDescent="0.25">
      <c r="A70" s="24">
        <v>15</v>
      </c>
      <c r="B70" s="24">
        <v>3232</v>
      </c>
      <c r="C70" s="25" t="s">
        <v>55</v>
      </c>
      <c r="D70" s="26">
        <v>2000</v>
      </c>
      <c r="E70" s="26">
        <v>2000</v>
      </c>
      <c r="F70" s="26">
        <v>2000</v>
      </c>
      <c r="G70" s="26">
        <v>2000</v>
      </c>
    </row>
    <row r="71" spans="1:7" ht="16.899999999999999" customHeight="1" x14ac:dyDescent="0.25">
      <c r="A71" s="24">
        <v>16</v>
      </c>
      <c r="B71" s="24">
        <v>3233</v>
      </c>
      <c r="C71" s="25" t="s">
        <v>28</v>
      </c>
      <c r="D71" s="26">
        <v>2000</v>
      </c>
      <c r="E71" s="26">
        <v>3280</v>
      </c>
      <c r="F71" s="26">
        <v>3000</v>
      </c>
      <c r="G71" s="26">
        <v>3000</v>
      </c>
    </row>
    <row r="72" spans="1:7" ht="16.899999999999999" customHeight="1" x14ac:dyDescent="0.25">
      <c r="A72" s="24">
        <v>17</v>
      </c>
      <c r="B72" s="24">
        <v>3234</v>
      </c>
      <c r="C72" s="25" t="s">
        <v>67</v>
      </c>
      <c r="D72" s="26">
        <v>2100</v>
      </c>
      <c r="E72" s="26">
        <v>2100</v>
      </c>
      <c r="F72" s="26">
        <v>5000</v>
      </c>
      <c r="G72" s="26">
        <v>5000</v>
      </c>
    </row>
    <row r="73" spans="1:7" ht="16.899999999999999" customHeight="1" x14ac:dyDescent="0.25">
      <c r="A73" s="24">
        <v>18</v>
      </c>
      <c r="B73" s="24">
        <v>3236</v>
      </c>
      <c r="C73" s="25" t="s">
        <v>29</v>
      </c>
      <c r="D73" s="26">
        <v>9000</v>
      </c>
      <c r="E73" s="26">
        <v>11000</v>
      </c>
      <c r="F73" s="26">
        <v>7000</v>
      </c>
      <c r="G73" s="26">
        <v>7000</v>
      </c>
    </row>
    <row r="74" spans="1:7" ht="16.899999999999999" customHeight="1" x14ac:dyDescent="0.25">
      <c r="A74" s="24">
        <v>19</v>
      </c>
      <c r="B74" s="24">
        <v>3237</v>
      </c>
      <c r="C74" s="25" t="s">
        <v>30</v>
      </c>
      <c r="D74" s="26">
        <v>15000</v>
      </c>
      <c r="E74" s="26">
        <v>15000</v>
      </c>
      <c r="F74" s="26">
        <v>8000</v>
      </c>
      <c r="G74" s="26">
        <v>8000</v>
      </c>
    </row>
    <row r="75" spans="1:7" ht="16.899999999999999" customHeight="1" x14ac:dyDescent="0.25">
      <c r="A75" s="24">
        <v>20</v>
      </c>
      <c r="B75" s="24">
        <v>3238</v>
      </c>
      <c r="C75" s="25" t="s">
        <v>31</v>
      </c>
      <c r="D75" s="26">
        <v>1000</v>
      </c>
      <c r="E75" s="26">
        <v>1000</v>
      </c>
      <c r="F75" s="26">
        <v>3000</v>
      </c>
      <c r="G75" s="26">
        <v>3000</v>
      </c>
    </row>
    <row r="76" spans="1:7" ht="16.899999999999999" customHeight="1" x14ac:dyDescent="0.25">
      <c r="A76" s="24">
        <v>21</v>
      </c>
      <c r="B76" s="24">
        <v>3239</v>
      </c>
      <c r="C76" s="25" t="s">
        <v>32</v>
      </c>
      <c r="D76" s="26">
        <v>1000</v>
      </c>
      <c r="E76" s="26">
        <v>6000</v>
      </c>
      <c r="F76" s="26">
        <v>3000</v>
      </c>
      <c r="G76" s="26">
        <v>3000</v>
      </c>
    </row>
    <row r="77" spans="1:7" ht="16.899999999999999" customHeight="1" x14ac:dyDescent="0.25">
      <c r="A77" s="24"/>
      <c r="B77" s="24"/>
      <c r="C77" s="25"/>
      <c r="D77" s="26"/>
      <c r="E77" s="26"/>
      <c r="F77" s="26"/>
      <c r="G77" s="26"/>
    </row>
    <row r="78" spans="1:7" ht="16.899999999999999" customHeight="1" x14ac:dyDescent="0.25">
      <c r="A78" s="43"/>
      <c r="B78" s="43">
        <v>329</v>
      </c>
      <c r="C78" s="44" t="s">
        <v>33</v>
      </c>
      <c r="D78" s="45">
        <f>SUM(D79+D80+D81+D82+D83+D84)</f>
        <v>17379</v>
      </c>
      <c r="E78" s="45">
        <f>SUM(E79+E80+E81+E82+E83+E84)</f>
        <v>14430</v>
      </c>
      <c r="F78" s="45">
        <f>SUM(F79+F80+F81+F82+F83+F84)</f>
        <v>23010</v>
      </c>
      <c r="G78" s="45">
        <f>SUM(G79+G80+G81+G82+G83+G84)</f>
        <v>23010</v>
      </c>
    </row>
    <row r="79" spans="1:7" ht="16.899999999999999" customHeight="1" x14ac:dyDescent="0.25">
      <c r="A79" s="24">
        <v>22</v>
      </c>
      <c r="B79" s="24">
        <v>3292</v>
      </c>
      <c r="C79" s="25" t="s">
        <v>34</v>
      </c>
      <c r="D79" s="26">
        <v>2010</v>
      </c>
      <c r="E79" s="26">
        <v>2130</v>
      </c>
      <c r="F79" s="26">
        <v>2010</v>
      </c>
      <c r="G79" s="26">
        <v>2010</v>
      </c>
    </row>
    <row r="80" spans="1:7" ht="16.899999999999999" customHeight="1" x14ac:dyDescent="0.25">
      <c r="A80" s="24" t="s">
        <v>111</v>
      </c>
      <c r="B80" s="24">
        <v>3292</v>
      </c>
      <c r="C80" s="25" t="s">
        <v>79</v>
      </c>
      <c r="D80" s="26">
        <v>5000</v>
      </c>
      <c r="E80" s="26">
        <v>5000</v>
      </c>
      <c r="F80" s="26">
        <v>5000</v>
      </c>
      <c r="G80" s="26">
        <v>5000</v>
      </c>
    </row>
    <row r="81" spans="1:7" ht="16.899999999999999" customHeight="1" x14ac:dyDescent="0.25">
      <c r="A81" s="24" t="s">
        <v>112</v>
      </c>
      <c r="B81" s="24">
        <v>3292</v>
      </c>
      <c r="C81" s="25" t="s">
        <v>80</v>
      </c>
      <c r="D81" s="26">
        <v>5069</v>
      </c>
      <c r="E81" s="26">
        <v>2000</v>
      </c>
      <c r="F81" s="26">
        <v>6000</v>
      </c>
      <c r="G81" s="26">
        <v>6000</v>
      </c>
    </row>
    <row r="82" spans="1:7" ht="16.899999999999999" customHeight="1" x14ac:dyDescent="0.25">
      <c r="A82" s="24">
        <v>23</v>
      </c>
      <c r="B82" s="24">
        <v>3293</v>
      </c>
      <c r="C82" s="25" t="s">
        <v>35</v>
      </c>
      <c r="D82" s="26">
        <v>2000</v>
      </c>
      <c r="E82" s="26">
        <v>2000</v>
      </c>
      <c r="F82" s="26">
        <v>2000</v>
      </c>
      <c r="G82" s="26">
        <v>2000</v>
      </c>
    </row>
    <row r="83" spans="1:7" ht="16.899999999999999" customHeight="1" x14ac:dyDescent="0.25">
      <c r="A83" s="24">
        <v>24</v>
      </c>
      <c r="B83" s="24">
        <v>3295</v>
      </c>
      <c r="C83" s="25" t="s">
        <v>74</v>
      </c>
      <c r="D83" s="26">
        <v>2300</v>
      </c>
      <c r="E83" s="26">
        <v>2300</v>
      </c>
      <c r="F83" s="26">
        <v>3000</v>
      </c>
      <c r="G83" s="26">
        <v>3000</v>
      </c>
    </row>
    <row r="84" spans="1:7" ht="16.899999999999999" customHeight="1" x14ac:dyDescent="0.25">
      <c r="A84" s="24">
        <v>25</v>
      </c>
      <c r="B84" s="24">
        <v>3299</v>
      </c>
      <c r="C84" s="25" t="s">
        <v>36</v>
      </c>
      <c r="D84" s="59">
        <v>1000</v>
      </c>
      <c r="E84" s="59">
        <v>1000</v>
      </c>
      <c r="F84" s="59">
        <v>5000</v>
      </c>
      <c r="G84" s="59">
        <v>5000</v>
      </c>
    </row>
    <row r="85" spans="1:7" ht="16.899999999999999" customHeight="1" x14ac:dyDescent="0.25">
      <c r="A85" s="15"/>
      <c r="B85" s="15">
        <v>34</v>
      </c>
      <c r="C85" s="16" t="s">
        <v>37</v>
      </c>
      <c r="D85" s="17">
        <f>SUM(D87)</f>
        <v>3000</v>
      </c>
      <c r="E85" s="17">
        <f>SUM(E87)</f>
        <v>3000</v>
      </c>
      <c r="F85" s="17">
        <f>SUM(F87)</f>
        <v>6000</v>
      </c>
      <c r="G85" s="17">
        <f>SUM(G87)</f>
        <v>6000</v>
      </c>
    </row>
    <row r="86" spans="1:7" ht="16.899999999999999" customHeight="1" x14ac:dyDescent="0.25">
      <c r="A86" s="18"/>
      <c r="B86" s="18"/>
      <c r="C86" s="19"/>
      <c r="D86" s="20"/>
      <c r="E86" s="20"/>
      <c r="F86" s="20"/>
      <c r="G86" s="20"/>
    </row>
    <row r="87" spans="1:7" ht="16.899999999999999" customHeight="1" x14ac:dyDescent="0.25">
      <c r="A87" s="43"/>
      <c r="B87" s="43">
        <v>343</v>
      </c>
      <c r="C87" s="44" t="s">
        <v>38</v>
      </c>
      <c r="D87" s="45">
        <f>SUM(D88:D89)</f>
        <v>3000</v>
      </c>
      <c r="E87" s="45">
        <f>SUM(E88)</f>
        <v>3000</v>
      </c>
      <c r="F87" s="45">
        <f>SUM(F88:F89)</f>
        <v>6000</v>
      </c>
      <c r="G87" s="45">
        <f>SUM(G88:G89)</f>
        <v>6000</v>
      </c>
    </row>
    <row r="88" spans="1:7" ht="16.899999999999999" customHeight="1" x14ac:dyDescent="0.25">
      <c r="A88" s="24">
        <v>26</v>
      </c>
      <c r="B88" s="24">
        <v>3431</v>
      </c>
      <c r="C88" s="25" t="s">
        <v>39</v>
      </c>
      <c r="D88" s="26">
        <v>3000</v>
      </c>
      <c r="E88" s="26">
        <v>3000</v>
      </c>
      <c r="F88" s="26">
        <v>6000</v>
      </c>
      <c r="G88" s="26">
        <v>6000</v>
      </c>
    </row>
    <row r="89" spans="1:7" ht="16.899999999999999" customHeight="1" x14ac:dyDescent="0.25">
      <c r="A89" s="24"/>
      <c r="B89" s="24"/>
      <c r="C89" s="25"/>
      <c r="D89" s="26"/>
      <c r="E89" s="26"/>
      <c r="F89" s="26"/>
      <c r="G89" s="26"/>
    </row>
    <row r="90" spans="1:7" ht="16.899999999999999" customHeight="1" x14ac:dyDescent="0.25">
      <c r="A90" s="46"/>
      <c r="B90" s="46">
        <v>4</v>
      </c>
      <c r="C90" s="47" t="s">
        <v>40</v>
      </c>
      <c r="D90" s="48">
        <f>SUM(D92)</f>
        <v>50000</v>
      </c>
      <c r="E90" s="48">
        <f>SUM(E92)</f>
        <v>64000</v>
      </c>
      <c r="F90" s="48">
        <f>SUM(F92)</f>
        <v>104470</v>
      </c>
      <c r="G90" s="48">
        <f>SUM(G92)</f>
        <v>189000</v>
      </c>
    </row>
    <row r="91" spans="1:7" ht="16.899999999999999" customHeight="1" x14ac:dyDescent="0.25">
      <c r="A91" s="49"/>
      <c r="B91" s="49"/>
      <c r="C91" s="50"/>
      <c r="D91" s="50"/>
      <c r="E91" s="50"/>
      <c r="F91" s="62"/>
      <c r="G91" s="62"/>
    </row>
    <row r="92" spans="1:7" ht="16.899999999999999" customHeight="1" x14ac:dyDescent="0.25">
      <c r="A92" s="15"/>
      <c r="B92" s="15">
        <v>42</v>
      </c>
      <c r="C92" s="16" t="s">
        <v>41</v>
      </c>
      <c r="D92" s="17">
        <f>SUM(D94)</f>
        <v>50000</v>
      </c>
      <c r="E92" s="17">
        <f>SUM(E94)</f>
        <v>64000</v>
      </c>
      <c r="F92" s="17">
        <f>SUM(F94)</f>
        <v>104470</v>
      </c>
      <c r="G92" s="17">
        <f>SUM(G94)</f>
        <v>189000</v>
      </c>
    </row>
    <row r="93" spans="1:7" ht="16.899999999999999" customHeight="1" x14ac:dyDescent="0.25">
      <c r="A93" s="18"/>
      <c r="B93" s="18"/>
      <c r="C93" s="19"/>
      <c r="D93" s="20"/>
      <c r="E93" s="20"/>
      <c r="F93" s="20"/>
      <c r="G93" s="20"/>
    </row>
    <row r="94" spans="1:7" ht="16.899999999999999" customHeight="1" x14ac:dyDescent="0.25">
      <c r="A94" s="51"/>
      <c r="B94" s="51">
        <v>422</v>
      </c>
      <c r="C94" s="52" t="s">
        <v>42</v>
      </c>
      <c r="D94" s="53">
        <f>SUM(D95)</f>
        <v>50000</v>
      </c>
      <c r="E94" s="53">
        <f>SUM(E95)</f>
        <v>64000</v>
      </c>
      <c r="F94" s="53">
        <v>104470</v>
      </c>
      <c r="G94" s="53">
        <v>189000</v>
      </c>
    </row>
    <row r="95" spans="1:7" ht="16.899999999999999" customHeight="1" x14ac:dyDescent="0.25">
      <c r="A95" s="24">
        <v>29</v>
      </c>
      <c r="B95" s="24">
        <v>4221</v>
      </c>
      <c r="C95" s="25" t="s">
        <v>43</v>
      </c>
      <c r="D95" s="26">
        <v>50000</v>
      </c>
      <c r="E95" s="26">
        <v>64000</v>
      </c>
      <c r="F95" s="26">
        <v>104470</v>
      </c>
      <c r="G95" s="26">
        <v>189000</v>
      </c>
    </row>
    <row r="96" spans="1:7" ht="15.75" thickBot="1" x14ac:dyDescent="0.3">
      <c r="A96" s="56"/>
      <c r="B96" s="54"/>
      <c r="C96" s="32"/>
      <c r="D96" s="33"/>
      <c r="E96" s="33"/>
      <c r="F96" s="60"/>
      <c r="G96" s="60"/>
    </row>
    <row r="97" spans="1:7" ht="19.5" thickBot="1" x14ac:dyDescent="0.35">
      <c r="A97" s="207" t="s">
        <v>44</v>
      </c>
      <c r="B97" s="208"/>
      <c r="C97" s="209"/>
      <c r="D97" s="34">
        <f>SUM(D90+D40)</f>
        <v>647921</v>
      </c>
      <c r="E97" s="34">
        <v>583228.27</v>
      </c>
      <c r="F97" s="34">
        <f>SUM(F90+F40)</f>
        <v>1811360</v>
      </c>
      <c r="G97" s="34">
        <f>SUM(G90+G40)</f>
        <v>2025190</v>
      </c>
    </row>
    <row r="100" spans="1:7" x14ac:dyDescent="0.25">
      <c r="B100" s="3" t="s">
        <v>45</v>
      </c>
      <c r="D100" s="4"/>
      <c r="E100" s="4"/>
    </row>
    <row r="101" spans="1:7" x14ac:dyDescent="0.25">
      <c r="B101" s="3" t="s">
        <v>46</v>
      </c>
    </row>
    <row r="105" spans="1:7" x14ac:dyDescent="0.25">
      <c r="F105" s="196" t="s">
        <v>104</v>
      </c>
      <c r="G105" s="196"/>
    </row>
    <row r="106" spans="1:7" x14ac:dyDescent="0.25">
      <c r="F106" s="196" t="s">
        <v>105</v>
      </c>
      <c r="G106" s="196"/>
    </row>
    <row r="107" spans="1:7" x14ac:dyDescent="0.25">
      <c r="D107" s="196" t="s">
        <v>106</v>
      </c>
      <c r="E107" s="196"/>
      <c r="F107" s="196"/>
      <c r="G107" s="196"/>
    </row>
    <row r="108" spans="1:7" x14ac:dyDescent="0.25">
      <c r="F108" s="77"/>
      <c r="G108" s="77"/>
    </row>
    <row r="109" spans="1:7" x14ac:dyDescent="0.25">
      <c r="F109" s="77"/>
      <c r="G109" s="77"/>
    </row>
  </sheetData>
  <mergeCells count="24">
    <mergeCell ref="F9:F10"/>
    <mergeCell ref="A97:C97"/>
    <mergeCell ref="A38:A39"/>
    <mergeCell ref="B9:B10"/>
    <mergeCell ref="C9:C10"/>
    <mergeCell ref="D9:D10"/>
    <mergeCell ref="E9:E10"/>
    <mergeCell ref="E39:E40"/>
    <mergeCell ref="B6:G6"/>
    <mergeCell ref="G9:G10"/>
    <mergeCell ref="D107:G107"/>
    <mergeCell ref="A1:C1"/>
    <mergeCell ref="A2:C2"/>
    <mergeCell ref="A3:C3"/>
    <mergeCell ref="A4:C4"/>
    <mergeCell ref="A9:A10"/>
    <mergeCell ref="F105:G105"/>
    <mergeCell ref="F106:G106"/>
    <mergeCell ref="B38:B39"/>
    <mergeCell ref="C38:C39"/>
    <mergeCell ref="D38:D39"/>
    <mergeCell ref="F38:F39"/>
    <mergeCell ref="G38:G39"/>
    <mergeCell ref="A36:C3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E41" sqref="E41"/>
    </sheetView>
  </sheetViews>
  <sheetFormatPr defaultRowHeight="15" x14ac:dyDescent="0.25"/>
  <cols>
    <col min="1" max="1" width="6.28515625" customWidth="1"/>
    <col min="2" max="2" width="6.7109375" customWidth="1"/>
    <col min="3" max="3" width="37.7109375" customWidth="1"/>
    <col min="4" max="4" width="25.140625" customWidth="1"/>
    <col min="5" max="5" width="26.28515625" customWidth="1"/>
    <col min="6" max="6" width="26.140625" customWidth="1"/>
  </cols>
  <sheetData>
    <row r="1" spans="1:6" x14ac:dyDescent="0.25">
      <c r="A1" s="197" t="s">
        <v>68</v>
      </c>
      <c r="B1" s="198"/>
      <c r="C1" s="198"/>
      <c r="D1" s="2"/>
      <c r="E1" s="5"/>
      <c r="F1" s="5"/>
    </row>
    <row r="2" spans="1:6" x14ac:dyDescent="0.25">
      <c r="A2" s="197" t="s">
        <v>81</v>
      </c>
      <c r="B2" s="198"/>
      <c r="C2" s="198"/>
      <c r="D2" s="2"/>
      <c r="E2" s="5"/>
      <c r="F2" s="5"/>
    </row>
    <row r="3" spans="1:6" x14ac:dyDescent="0.25">
      <c r="A3" s="197" t="s">
        <v>69</v>
      </c>
      <c r="B3" s="198"/>
      <c r="C3" s="198"/>
      <c r="D3" s="2"/>
      <c r="E3" s="5"/>
      <c r="F3" s="5"/>
    </row>
    <row r="4" spans="1:6" x14ac:dyDescent="0.25">
      <c r="A4" s="197" t="s">
        <v>49</v>
      </c>
      <c r="B4" s="198"/>
      <c r="C4" s="198"/>
      <c r="D4" s="2"/>
      <c r="E4" s="5"/>
      <c r="F4" s="5"/>
    </row>
    <row r="5" spans="1:6" x14ac:dyDescent="0.25">
      <c r="A5" s="103"/>
      <c r="B5" s="104"/>
      <c r="C5" s="104"/>
      <c r="D5" s="2"/>
      <c r="E5" s="5"/>
      <c r="F5" s="5"/>
    </row>
    <row r="6" spans="1:6" ht="15.75" x14ac:dyDescent="0.25">
      <c r="A6" s="98"/>
      <c r="B6" s="139" t="s">
        <v>113</v>
      </c>
      <c r="C6" s="139"/>
      <c r="D6" s="139"/>
      <c r="E6" s="140"/>
      <c r="F6" s="140"/>
    </row>
    <row r="7" spans="1:6" ht="15.75" x14ac:dyDescent="0.25">
      <c r="A7" s="98"/>
      <c r="B7" s="99"/>
      <c r="C7" s="99"/>
      <c r="D7" s="99"/>
      <c r="E7" s="100"/>
      <c r="F7" s="100"/>
    </row>
    <row r="8" spans="1:6" ht="16.5" thickBot="1" x14ac:dyDescent="0.3">
      <c r="A8" s="6"/>
      <c r="B8" s="6"/>
      <c r="C8" s="7"/>
      <c r="D8" s="8"/>
      <c r="E8" s="57"/>
      <c r="F8" s="57"/>
    </row>
    <row r="9" spans="1:6" x14ac:dyDescent="0.25">
      <c r="A9" s="199" t="s">
        <v>47</v>
      </c>
      <c r="B9" s="199" t="s">
        <v>1</v>
      </c>
      <c r="C9" s="210" t="s">
        <v>2</v>
      </c>
      <c r="D9" s="205" t="s">
        <v>127</v>
      </c>
      <c r="E9" s="194" t="s">
        <v>64</v>
      </c>
      <c r="F9" s="194" t="s">
        <v>114</v>
      </c>
    </row>
    <row r="10" spans="1:6" ht="15.75" thickBot="1" x14ac:dyDescent="0.3">
      <c r="A10" s="200"/>
      <c r="B10" s="200"/>
      <c r="C10" s="211"/>
      <c r="D10" s="206"/>
      <c r="E10" s="195"/>
      <c r="F10" s="195"/>
    </row>
    <row r="11" spans="1:6" ht="19.5" thickBot="1" x14ac:dyDescent="0.35">
      <c r="A11" s="9"/>
      <c r="B11" s="9">
        <v>6</v>
      </c>
      <c r="C11" s="10" t="s">
        <v>3</v>
      </c>
      <c r="D11" s="11">
        <f>SUM(D13+D18+D23+D29)</f>
        <v>1746820</v>
      </c>
      <c r="E11" s="11">
        <f>SUM(E13+E18+E23+E29)</f>
        <v>1892030</v>
      </c>
      <c r="F11" s="11">
        <f>SUM(F13+F18+F23+F29)</f>
        <v>2153572</v>
      </c>
    </row>
    <row r="12" spans="1:6" ht="15.75" x14ac:dyDescent="0.25">
      <c r="A12" s="12"/>
      <c r="B12" s="12"/>
      <c r="C12" s="13"/>
      <c r="D12" s="14"/>
      <c r="E12" s="58"/>
      <c r="F12" s="58"/>
    </row>
    <row r="13" spans="1:6" ht="15.75" x14ac:dyDescent="0.25">
      <c r="A13" s="15"/>
      <c r="B13" s="15">
        <v>64</v>
      </c>
      <c r="C13" s="16" t="s">
        <v>4</v>
      </c>
      <c r="D13" s="17">
        <f>SUM(D16)</f>
        <v>10</v>
      </c>
      <c r="E13" s="17">
        <f>SUM(E15)</f>
        <v>10</v>
      </c>
      <c r="F13" s="17">
        <f>SUM(F15)</f>
        <v>10</v>
      </c>
    </row>
    <row r="14" spans="1:6" ht="15.75" x14ac:dyDescent="0.25">
      <c r="A14" s="18"/>
      <c r="B14" s="18"/>
      <c r="C14" s="19"/>
      <c r="D14" s="20"/>
      <c r="E14" s="20"/>
      <c r="F14" s="20"/>
    </row>
    <row r="15" spans="1:6" x14ac:dyDescent="0.25">
      <c r="A15" s="21"/>
      <c r="B15" s="21">
        <v>641</v>
      </c>
      <c r="C15" s="22" t="s">
        <v>5</v>
      </c>
      <c r="D15" s="23">
        <f>SUM(D16)</f>
        <v>10</v>
      </c>
      <c r="E15" s="23">
        <v>10</v>
      </c>
      <c r="F15" s="23">
        <v>10</v>
      </c>
    </row>
    <row r="16" spans="1:6" x14ac:dyDescent="0.25">
      <c r="A16" s="24"/>
      <c r="B16" s="24">
        <v>6417</v>
      </c>
      <c r="C16" s="25" t="s">
        <v>75</v>
      </c>
      <c r="D16" s="26">
        <v>10</v>
      </c>
      <c r="E16" s="26">
        <v>10</v>
      </c>
      <c r="F16" s="26">
        <v>10</v>
      </c>
    </row>
    <row r="17" spans="1:6" x14ac:dyDescent="0.25">
      <c r="A17" s="24"/>
      <c r="B17" s="24"/>
      <c r="C17" s="25"/>
      <c r="D17" s="27"/>
      <c r="E17" s="59"/>
      <c r="F17" s="59"/>
    </row>
    <row r="18" spans="1:6" ht="15.75" x14ac:dyDescent="0.25">
      <c r="A18" s="15"/>
      <c r="B18" s="15">
        <v>65</v>
      </c>
      <c r="C18" s="16" t="s">
        <v>6</v>
      </c>
      <c r="D18" s="28">
        <f>SUM(D20)</f>
        <v>3000</v>
      </c>
      <c r="E18" s="28">
        <f>SUM(E20)</f>
        <v>3000</v>
      </c>
      <c r="F18" s="28">
        <f>SUM(F20)</f>
        <v>4000</v>
      </c>
    </row>
    <row r="19" spans="1:6" ht="15.75" x14ac:dyDescent="0.25">
      <c r="A19" s="18"/>
      <c r="B19" s="18"/>
      <c r="C19" s="19"/>
      <c r="D19" s="20"/>
      <c r="E19" s="20"/>
      <c r="F19" s="20"/>
    </row>
    <row r="20" spans="1:6" x14ac:dyDescent="0.25">
      <c r="A20" s="29"/>
      <c r="B20" s="29">
        <v>652</v>
      </c>
      <c r="C20" s="30" t="s">
        <v>6</v>
      </c>
      <c r="D20" s="31">
        <v>3000</v>
      </c>
      <c r="E20" s="31">
        <v>3000</v>
      </c>
      <c r="F20" s="31">
        <v>4000</v>
      </c>
    </row>
    <row r="21" spans="1:6" x14ac:dyDescent="0.25">
      <c r="A21" s="24"/>
      <c r="B21" s="24">
        <v>6526</v>
      </c>
      <c r="C21" s="25" t="s">
        <v>7</v>
      </c>
      <c r="D21" s="26">
        <v>3000</v>
      </c>
      <c r="E21" s="26">
        <v>3000</v>
      </c>
      <c r="F21" s="26">
        <v>4000</v>
      </c>
    </row>
    <row r="22" spans="1:6" x14ac:dyDescent="0.25">
      <c r="A22" s="24"/>
      <c r="B22" s="24"/>
      <c r="C22" s="25"/>
      <c r="D22" s="26"/>
      <c r="E22" s="26"/>
      <c r="F22" s="26"/>
    </row>
    <row r="23" spans="1:6" ht="15.75" x14ac:dyDescent="0.25">
      <c r="A23" s="15"/>
      <c r="B23" s="15">
        <v>66</v>
      </c>
      <c r="C23" s="16" t="s">
        <v>6</v>
      </c>
      <c r="D23" s="28">
        <f>SUM(D25+D26)</f>
        <v>627590</v>
      </c>
      <c r="E23" s="28">
        <f>SUM(E24+E26)</f>
        <v>708430</v>
      </c>
      <c r="F23" s="28">
        <f>SUM(F24+F26)</f>
        <v>850000</v>
      </c>
    </row>
    <row r="24" spans="1:6" ht="15.75" x14ac:dyDescent="0.25">
      <c r="A24" s="18"/>
      <c r="B24" s="29">
        <v>661</v>
      </c>
      <c r="C24" s="30" t="s">
        <v>70</v>
      </c>
      <c r="D24" s="31">
        <f>SUM(D25)</f>
        <v>607590</v>
      </c>
      <c r="E24" s="31">
        <v>678430</v>
      </c>
      <c r="F24" s="31">
        <v>810000</v>
      </c>
    </row>
    <row r="25" spans="1:6" x14ac:dyDescent="0.25">
      <c r="A25" s="72"/>
      <c r="B25" s="72">
        <v>6615</v>
      </c>
      <c r="C25" s="73" t="s">
        <v>76</v>
      </c>
      <c r="D25" s="74">
        <v>607590</v>
      </c>
      <c r="E25" s="74">
        <v>678430</v>
      </c>
      <c r="F25" s="74">
        <v>810000</v>
      </c>
    </row>
    <row r="26" spans="1:6" x14ac:dyDescent="0.25">
      <c r="A26" s="29"/>
      <c r="B26" s="29">
        <v>663</v>
      </c>
      <c r="C26" s="30" t="s">
        <v>58</v>
      </c>
      <c r="D26" s="31">
        <v>20000</v>
      </c>
      <c r="E26" s="31">
        <v>30000</v>
      </c>
      <c r="F26" s="31">
        <v>40000</v>
      </c>
    </row>
    <row r="27" spans="1:6" x14ac:dyDescent="0.25">
      <c r="A27" s="24"/>
      <c r="B27" s="24">
        <v>6631</v>
      </c>
      <c r="C27" s="25" t="s">
        <v>57</v>
      </c>
      <c r="D27" s="26">
        <v>0</v>
      </c>
      <c r="E27" s="26"/>
      <c r="F27" s="26"/>
    </row>
    <row r="28" spans="1:6" x14ac:dyDescent="0.25">
      <c r="A28" s="24"/>
      <c r="B28" s="24"/>
      <c r="C28" s="25"/>
      <c r="D28" s="26"/>
      <c r="E28" s="26"/>
      <c r="F28" s="26"/>
    </row>
    <row r="29" spans="1:6" ht="15.75" x14ac:dyDescent="0.25">
      <c r="A29" s="15"/>
      <c r="B29" s="15">
        <v>67</v>
      </c>
      <c r="C29" s="16" t="s">
        <v>8</v>
      </c>
      <c r="D29" s="17">
        <f>SUM(D32+D33+D34+D35)</f>
        <v>1116220</v>
      </c>
      <c r="E29" s="17">
        <f>SUM(E32+E33+E35)</f>
        <v>1180590</v>
      </c>
      <c r="F29" s="17">
        <f>SUM(F31)</f>
        <v>1299562</v>
      </c>
    </row>
    <row r="30" spans="1:6" ht="15.75" x14ac:dyDescent="0.25">
      <c r="A30" s="18"/>
      <c r="B30" s="18"/>
      <c r="C30" s="19"/>
      <c r="D30" s="20"/>
      <c r="E30" s="20"/>
      <c r="F30" s="20"/>
    </row>
    <row r="31" spans="1:6" x14ac:dyDescent="0.25">
      <c r="A31" s="21"/>
      <c r="B31" s="21">
        <v>671</v>
      </c>
      <c r="C31" s="22" t="s">
        <v>9</v>
      </c>
      <c r="D31" s="23">
        <v>1116220</v>
      </c>
      <c r="E31" s="23">
        <f>SUM(E32+E33+E35)</f>
        <v>1180590</v>
      </c>
      <c r="F31" s="23">
        <f>SUM(F32+F33+F35)</f>
        <v>1299562</v>
      </c>
    </row>
    <row r="32" spans="1:6" x14ac:dyDescent="0.25">
      <c r="A32" s="24"/>
      <c r="B32" s="24">
        <v>6711</v>
      </c>
      <c r="C32" s="25" t="s">
        <v>56</v>
      </c>
      <c r="D32" s="26">
        <v>1086120</v>
      </c>
      <c r="E32" s="26">
        <v>1140420</v>
      </c>
      <c r="F32" s="26">
        <v>1254462</v>
      </c>
    </row>
    <row r="33" spans="1:6" x14ac:dyDescent="0.25">
      <c r="A33" s="24"/>
      <c r="B33" s="24">
        <v>6711</v>
      </c>
      <c r="C33" s="25" t="s">
        <v>54</v>
      </c>
      <c r="D33" s="26">
        <v>10100</v>
      </c>
      <c r="E33" s="59">
        <v>10100</v>
      </c>
      <c r="F33" s="59">
        <v>10100</v>
      </c>
    </row>
    <row r="34" spans="1:6" x14ac:dyDescent="0.25">
      <c r="A34" s="24"/>
      <c r="B34" s="24">
        <v>6711</v>
      </c>
      <c r="C34" s="25" t="s">
        <v>78</v>
      </c>
      <c r="D34" s="26">
        <v>0</v>
      </c>
      <c r="E34" s="59"/>
      <c r="F34" s="59"/>
    </row>
    <row r="35" spans="1:6" ht="15.75" thickBot="1" x14ac:dyDescent="0.3">
      <c r="A35" s="55"/>
      <c r="B35" s="54">
        <v>67111</v>
      </c>
      <c r="C35" s="32" t="s">
        <v>77</v>
      </c>
      <c r="D35" s="60">
        <v>20000</v>
      </c>
      <c r="E35" s="60">
        <v>30070</v>
      </c>
      <c r="F35" s="60">
        <v>35000</v>
      </c>
    </row>
    <row r="36" spans="1:6" ht="19.5" thickBot="1" x14ac:dyDescent="0.35">
      <c r="A36" s="207" t="s">
        <v>10</v>
      </c>
      <c r="B36" s="208"/>
      <c r="C36" s="209"/>
      <c r="D36" s="34">
        <f>SUM(D13+D18+D23+D29)</f>
        <v>1746820</v>
      </c>
      <c r="E36" s="34">
        <f>SUM(E11)</f>
        <v>1892030</v>
      </c>
      <c r="F36" s="34">
        <f>SUM(F11)</f>
        <v>2153572</v>
      </c>
    </row>
    <row r="37" spans="1:6" ht="19.5" thickBot="1" x14ac:dyDescent="0.35">
      <c r="A37" s="70"/>
      <c r="B37" s="71"/>
      <c r="C37" s="71"/>
      <c r="D37" s="69"/>
      <c r="E37" s="69"/>
      <c r="F37" s="69"/>
    </row>
    <row r="38" spans="1:6" x14ac:dyDescent="0.25">
      <c r="A38" s="201" t="s">
        <v>107</v>
      </c>
      <c r="B38" s="201" t="s">
        <v>11</v>
      </c>
      <c r="C38" s="203" t="s">
        <v>48</v>
      </c>
      <c r="D38" s="205" t="s">
        <v>126</v>
      </c>
      <c r="E38" s="194" t="s">
        <v>64</v>
      </c>
      <c r="F38" s="194" t="s">
        <v>114</v>
      </c>
    </row>
    <row r="39" spans="1:6" ht="15.75" thickBot="1" x14ac:dyDescent="0.3">
      <c r="A39" s="202"/>
      <c r="B39" s="202"/>
      <c r="C39" s="204"/>
      <c r="D39" s="206"/>
      <c r="E39" s="195"/>
      <c r="F39" s="195"/>
    </row>
    <row r="40" spans="1:6" ht="19.5" thickBot="1" x14ac:dyDescent="0.35">
      <c r="A40" s="35"/>
      <c r="B40" s="35">
        <v>3</v>
      </c>
      <c r="C40" s="36" t="s">
        <v>12</v>
      </c>
      <c r="D40" s="37">
        <f>SUM(D42+D51+D86)</f>
        <v>1709820</v>
      </c>
      <c r="E40" s="37">
        <v>1867030</v>
      </c>
      <c r="F40" s="37">
        <f>SUM(F42+F51+F86+F93)</f>
        <v>2122572</v>
      </c>
    </row>
    <row r="41" spans="1:6" x14ac:dyDescent="0.25">
      <c r="A41" s="38"/>
      <c r="B41" s="38"/>
      <c r="C41" s="39"/>
      <c r="D41" s="40"/>
      <c r="E41" s="61"/>
      <c r="F41" s="61"/>
    </row>
    <row r="42" spans="1:6" ht="15.75" x14ac:dyDescent="0.25">
      <c r="A42" s="15"/>
      <c r="B42" s="15">
        <v>31</v>
      </c>
      <c r="C42" s="16" t="s">
        <v>13</v>
      </c>
      <c r="D42" s="17">
        <f>SUM(D44+D46+D48)</f>
        <v>1291120</v>
      </c>
      <c r="E42" s="17">
        <f>SUM(E44+E46+E48)</f>
        <v>1410420</v>
      </c>
      <c r="F42" s="17">
        <f>SUM(F44+F46+F48)</f>
        <v>1551462</v>
      </c>
    </row>
    <row r="43" spans="1:6" ht="15.75" x14ac:dyDescent="0.25">
      <c r="A43" s="41"/>
      <c r="B43" s="41"/>
      <c r="C43" s="42"/>
      <c r="D43" s="20"/>
      <c r="E43" s="20"/>
      <c r="F43" s="20"/>
    </row>
    <row r="44" spans="1:6" x14ac:dyDescent="0.25">
      <c r="A44" s="96"/>
      <c r="B44" s="21">
        <v>311</v>
      </c>
      <c r="C44" s="22" t="s">
        <v>14</v>
      </c>
      <c r="D44" s="23">
        <v>1086120</v>
      </c>
      <c r="E44" s="23">
        <v>1140420</v>
      </c>
      <c r="F44" s="23">
        <v>1254462</v>
      </c>
    </row>
    <row r="45" spans="1:6" x14ac:dyDescent="0.25">
      <c r="A45" s="24"/>
      <c r="B45" s="24">
        <v>3111</v>
      </c>
      <c r="C45" s="25" t="s">
        <v>15</v>
      </c>
      <c r="D45" s="26">
        <v>1086120</v>
      </c>
      <c r="E45" s="26">
        <v>1140420</v>
      </c>
      <c r="F45" s="26">
        <v>1254462</v>
      </c>
    </row>
    <row r="46" spans="1:6" x14ac:dyDescent="0.25">
      <c r="A46" s="21"/>
      <c r="B46" s="21">
        <v>312</v>
      </c>
      <c r="C46" s="22" t="s">
        <v>50</v>
      </c>
      <c r="D46" s="23">
        <v>55000</v>
      </c>
      <c r="E46" s="23">
        <v>70000</v>
      </c>
      <c r="F46" s="23">
        <v>77000</v>
      </c>
    </row>
    <row r="47" spans="1:6" x14ac:dyDescent="0.25">
      <c r="A47" s="24"/>
      <c r="B47" s="24">
        <v>3121</v>
      </c>
      <c r="C47" s="25" t="s">
        <v>51</v>
      </c>
      <c r="D47" s="26">
        <v>55000</v>
      </c>
      <c r="E47" s="26">
        <v>70000</v>
      </c>
      <c r="F47" s="26">
        <v>77000</v>
      </c>
    </row>
    <row r="48" spans="1:6" x14ac:dyDescent="0.25">
      <c r="A48" s="21"/>
      <c r="B48" s="21">
        <v>313</v>
      </c>
      <c r="C48" s="22" t="s">
        <v>16</v>
      </c>
      <c r="D48" s="23">
        <v>150000</v>
      </c>
      <c r="E48" s="23">
        <v>200000</v>
      </c>
      <c r="F48" s="23">
        <v>220000</v>
      </c>
    </row>
    <row r="49" spans="1:6" x14ac:dyDescent="0.25">
      <c r="A49" s="24"/>
      <c r="B49" s="24">
        <v>3132</v>
      </c>
      <c r="C49" s="25" t="s">
        <v>17</v>
      </c>
      <c r="D49" s="26">
        <v>150000</v>
      </c>
      <c r="E49" s="26">
        <v>200000</v>
      </c>
      <c r="F49" s="26">
        <v>220000</v>
      </c>
    </row>
    <row r="50" spans="1:6" x14ac:dyDescent="0.25">
      <c r="A50" s="24"/>
      <c r="B50" s="24"/>
      <c r="C50" s="25"/>
      <c r="D50" s="27"/>
      <c r="E50" s="59"/>
      <c r="F50" s="59"/>
    </row>
    <row r="51" spans="1:6" ht="15.75" x14ac:dyDescent="0.25">
      <c r="A51" s="15"/>
      <c r="B51" s="15">
        <v>32</v>
      </c>
      <c r="C51" s="16" t="s">
        <v>18</v>
      </c>
      <c r="D51" s="17">
        <f>SUM(D53+D57+D67+D79)</f>
        <v>414700</v>
      </c>
      <c r="E51" s="75">
        <f>SUM(E53+E57+E67+E79)</f>
        <v>481610</v>
      </c>
      <c r="F51" s="17">
        <f>SUM(F53+F57+F67+F79)</f>
        <v>535110</v>
      </c>
    </row>
    <row r="52" spans="1:6" ht="15.75" x14ac:dyDescent="0.25">
      <c r="A52" s="41"/>
      <c r="B52" s="41"/>
      <c r="C52" s="42"/>
      <c r="D52" s="20"/>
      <c r="E52" s="20"/>
      <c r="F52" s="20"/>
    </row>
    <row r="53" spans="1:6" ht="15.75" x14ac:dyDescent="0.25">
      <c r="A53" s="43"/>
      <c r="B53" s="43">
        <v>321</v>
      </c>
      <c r="C53" s="44" t="s">
        <v>19</v>
      </c>
      <c r="D53" s="45">
        <f>SUM(D54+D55+D56)</f>
        <v>100000</v>
      </c>
      <c r="E53" s="45">
        <f>SUM(E54+E55+E56)</f>
        <v>129500</v>
      </c>
      <c r="F53" s="45">
        <f>SUM(F54+F55+F56)</f>
        <v>150000</v>
      </c>
    </row>
    <row r="54" spans="1:6" x14ac:dyDescent="0.25">
      <c r="A54" s="24"/>
      <c r="B54" s="24">
        <v>3211</v>
      </c>
      <c r="C54" s="25" t="s">
        <v>20</v>
      </c>
      <c r="D54" s="26">
        <v>5000</v>
      </c>
      <c r="E54" s="26">
        <v>25000</v>
      </c>
      <c r="F54" s="26">
        <v>30000</v>
      </c>
    </row>
    <row r="55" spans="1:6" x14ac:dyDescent="0.25">
      <c r="A55" s="24"/>
      <c r="B55" s="24">
        <v>3212</v>
      </c>
      <c r="C55" s="25" t="s">
        <v>119</v>
      </c>
      <c r="D55" s="26">
        <v>85000</v>
      </c>
      <c r="E55" s="26">
        <v>93500</v>
      </c>
      <c r="F55" s="26">
        <v>105000</v>
      </c>
    </row>
    <row r="56" spans="1:6" x14ac:dyDescent="0.25">
      <c r="A56" s="24"/>
      <c r="B56" s="24">
        <v>3213</v>
      </c>
      <c r="C56" s="25" t="s">
        <v>21</v>
      </c>
      <c r="D56" s="26">
        <v>10000</v>
      </c>
      <c r="E56" s="26">
        <v>11000</v>
      </c>
      <c r="F56" s="26">
        <v>15000</v>
      </c>
    </row>
    <row r="57" spans="1:6" ht="15.75" x14ac:dyDescent="0.25">
      <c r="A57" s="43"/>
      <c r="B57" s="43">
        <v>322</v>
      </c>
      <c r="C57" s="44" t="s">
        <v>22</v>
      </c>
      <c r="D57" s="45">
        <f>SUM(D58+D59+D60+D61+D62+D63+D64+D65+D66)</f>
        <v>256100</v>
      </c>
      <c r="E57" s="45">
        <f>SUM(E58+E59+E60+E61+E62+E63+E64+E65+E66)</f>
        <v>285100</v>
      </c>
      <c r="F57" s="45">
        <f>SUM(F58+F59+F60+F61+F62+F63+F64+F65+F66)</f>
        <v>307600</v>
      </c>
    </row>
    <row r="58" spans="1:6" x14ac:dyDescent="0.25">
      <c r="A58" s="24"/>
      <c r="B58" s="24">
        <v>3221</v>
      </c>
      <c r="C58" s="25" t="s">
        <v>72</v>
      </c>
      <c r="D58" s="26">
        <v>30000</v>
      </c>
      <c r="E58" s="26">
        <v>40000</v>
      </c>
      <c r="F58" s="26">
        <v>50000</v>
      </c>
    </row>
    <row r="59" spans="1:6" x14ac:dyDescent="0.25">
      <c r="A59" s="24"/>
      <c r="B59" s="24">
        <v>3221</v>
      </c>
      <c r="C59" s="25" t="s">
        <v>115</v>
      </c>
      <c r="D59" s="26">
        <v>5000</v>
      </c>
      <c r="E59" s="26">
        <v>5000</v>
      </c>
      <c r="F59" s="26">
        <v>6000</v>
      </c>
    </row>
    <row r="60" spans="1:6" x14ac:dyDescent="0.25">
      <c r="A60" s="24"/>
      <c r="B60" s="24">
        <v>3221</v>
      </c>
      <c r="C60" s="25" t="s">
        <v>116</v>
      </c>
      <c r="D60" s="26">
        <v>7000</v>
      </c>
      <c r="E60" s="26">
        <v>7000</v>
      </c>
      <c r="F60" s="26">
        <v>8000</v>
      </c>
    </row>
    <row r="61" spans="1:6" s="118" customFormat="1" x14ac:dyDescent="0.25">
      <c r="A61" s="24"/>
      <c r="B61" s="24">
        <v>3221</v>
      </c>
      <c r="C61" s="25" t="s">
        <v>117</v>
      </c>
      <c r="D61" s="26">
        <v>20000</v>
      </c>
      <c r="E61" s="26">
        <v>20000</v>
      </c>
      <c r="F61" s="26">
        <v>20000</v>
      </c>
    </row>
    <row r="62" spans="1:6" x14ac:dyDescent="0.25">
      <c r="A62" s="97"/>
      <c r="B62" s="24">
        <v>3221</v>
      </c>
      <c r="C62" s="25" t="s">
        <v>128</v>
      </c>
      <c r="D62" s="26">
        <v>10100</v>
      </c>
      <c r="E62" s="26">
        <v>10100</v>
      </c>
      <c r="F62" s="26">
        <v>10100</v>
      </c>
    </row>
    <row r="63" spans="1:6" x14ac:dyDescent="0.25">
      <c r="A63" s="24"/>
      <c r="B63" s="24">
        <v>3222</v>
      </c>
      <c r="C63" s="25" t="s">
        <v>25</v>
      </c>
      <c r="D63" s="26">
        <v>130000</v>
      </c>
      <c r="E63" s="26">
        <v>143000</v>
      </c>
      <c r="F63" s="26">
        <v>150000</v>
      </c>
    </row>
    <row r="64" spans="1:6" x14ac:dyDescent="0.25">
      <c r="A64" s="24"/>
      <c r="B64" s="24">
        <v>3223</v>
      </c>
      <c r="C64" s="25" t="s">
        <v>26</v>
      </c>
      <c r="D64" s="26">
        <v>45000</v>
      </c>
      <c r="E64" s="26">
        <v>49500</v>
      </c>
      <c r="F64" s="26">
        <v>55000</v>
      </c>
    </row>
    <row r="65" spans="1:6" s="98" customFormat="1" x14ac:dyDescent="0.25">
      <c r="A65" s="24"/>
      <c r="B65" s="24">
        <v>3224</v>
      </c>
      <c r="C65" s="25" t="s">
        <v>118</v>
      </c>
      <c r="D65" s="26">
        <v>5000</v>
      </c>
      <c r="E65" s="26">
        <v>5500</v>
      </c>
      <c r="F65" s="26">
        <v>2500</v>
      </c>
    </row>
    <row r="66" spans="1:6" x14ac:dyDescent="0.25">
      <c r="A66" s="24"/>
      <c r="B66" s="24">
        <v>3227</v>
      </c>
      <c r="C66" s="25" t="s">
        <v>73</v>
      </c>
      <c r="D66" s="59">
        <v>4000</v>
      </c>
      <c r="E66" s="59">
        <v>5000</v>
      </c>
      <c r="F66" s="59">
        <v>6000</v>
      </c>
    </row>
    <row r="67" spans="1:6" ht="15.75" x14ac:dyDescent="0.25">
      <c r="A67" s="43"/>
      <c r="B67" s="43">
        <v>323</v>
      </c>
      <c r="C67" s="44" t="s">
        <v>53</v>
      </c>
      <c r="D67" s="45">
        <f>SUM(D68+D69+D70+D71+D72+D73+D74+D75+D76+D77)</f>
        <v>42000</v>
      </c>
      <c r="E67" s="45">
        <f>SUM(E68+E69+E70+E71+E72+E73+E74+E75+E76+E77)</f>
        <v>49000</v>
      </c>
      <c r="F67" s="45">
        <f>SUM(F68+F69+F70+F71+F72+F73+F74+F75+F76+F77)</f>
        <v>58000</v>
      </c>
    </row>
    <row r="68" spans="1:6" x14ac:dyDescent="0.25">
      <c r="A68" s="24"/>
      <c r="B68" s="24">
        <v>3231</v>
      </c>
      <c r="C68" s="25" t="s">
        <v>27</v>
      </c>
      <c r="D68" s="26">
        <v>4000</v>
      </c>
      <c r="E68" s="26">
        <v>4000</v>
      </c>
      <c r="F68" s="26">
        <v>5000</v>
      </c>
    </row>
    <row r="69" spans="1:6" x14ac:dyDescent="0.25">
      <c r="A69" s="24"/>
      <c r="B69" s="24">
        <v>3232</v>
      </c>
      <c r="C69" s="25" t="s">
        <v>55</v>
      </c>
      <c r="D69" s="26">
        <v>2500</v>
      </c>
      <c r="E69" s="26">
        <v>2500</v>
      </c>
      <c r="F69" s="26">
        <v>3000</v>
      </c>
    </row>
    <row r="70" spans="1:6" x14ac:dyDescent="0.25">
      <c r="A70" s="24"/>
      <c r="B70" s="24">
        <v>3233</v>
      </c>
      <c r="C70" s="25" t="s">
        <v>28</v>
      </c>
      <c r="D70" s="26">
        <v>2000</v>
      </c>
      <c r="E70" s="26">
        <v>2500</v>
      </c>
      <c r="F70" s="26">
        <v>3000</v>
      </c>
    </row>
    <row r="71" spans="1:6" x14ac:dyDescent="0.25">
      <c r="A71" s="24"/>
      <c r="B71" s="24">
        <v>3234</v>
      </c>
      <c r="C71" s="25" t="s">
        <v>120</v>
      </c>
      <c r="D71" s="26">
        <v>10000</v>
      </c>
      <c r="E71" s="26">
        <v>10000</v>
      </c>
      <c r="F71" s="26">
        <v>11000</v>
      </c>
    </row>
    <row r="72" spans="1:6" x14ac:dyDescent="0.25">
      <c r="A72" s="24"/>
      <c r="B72" s="24">
        <v>3234</v>
      </c>
      <c r="C72" s="25" t="s">
        <v>121</v>
      </c>
      <c r="D72" s="26">
        <v>3000</v>
      </c>
      <c r="E72" s="26">
        <v>2500</v>
      </c>
      <c r="F72" s="26">
        <v>3000</v>
      </c>
    </row>
    <row r="73" spans="1:6" x14ac:dyDescent="0.25">
      <c r="A73" s="24"/>
      <c r="B73" s="24">
        <v>3236</v>
      </c>
      <c r="C73" s="25" t="s">
        <v>122</v>
      </c>
      <c r="D73" s="26">
        <v>2000</v>
      </c>
      <c r="E73" s="26">
        <v>3000</v>
      </c>
      <c r="F73" s="26">
        <v>4000</v>
      </c>
    </row>
    <row r="74" spans="1:6" s="98" customFormat="1" x14ac:dyDescent="0.25">
      <c r="A74" s="24"/>
      <c r="B74" s="24">
        <v>3236</v>
      </c>
      <c r="C74" s="25" t="s">
        <v>123</v>
      </c>
      <c r="D74" s="26">
        <v>2500</v>
      </c>
      <c r="E74" s="26">
        <v>3500</v>
      </c>
      <c r="F74" s="26">
        <v>4000</v>
      </c>
    </row>
    <row r="75" spans="1:6" s="98" customFormat="1" x14ac:dyDescent="0.25">
      <c r="A75" s="24"/>
      <c r="B75" s="24">
        <v>3237</v>
      </c>
      <c r="C75" s="25" t="s">
        <v>30</v>
      </c>
      <c r="D75" s="26">
        <v>8000</v>
      </c>
      <c r="E75" s="26">
        <v>10000</v>
      </c>
      <c r="F75" s="26">
        <v>12000</v>
      </c>
    </row>
    <row r="76" spans="1:6" x14ac:dyDescent="0.25">
      <c r="A76" s="24"/>
      <c r="B76" s="24">
        <v>3238</v>
      </c>
      <c r="C76" s="25" t="s">
        <v>31</v>
      </c>
      <c r="D76" s="26">
        <v>3000</v>
      </c>
      <c r="E76" s="26">
        <v>5000</v>
      </c>
      <c r="F76" s="26">
        <v>6000</v>
      </c>
    </row>
    <row r="77" spans="1:6" s="98" customFormat="1" x14ac:dyDescent="0.25">
      <c r="A77" s="24"/>
      <c r="B77" s="24">
        <v>3239</v>
      </c>
      <c r="C77" s="25" t="s">
        <v>32</v>
      </c>
      <c r="D77" s="26">
        <v>5000</v>
      </c>
      <c r="E77" s="26">
        <v>6000</v>
      </c>
      <c r="F77" s="26">
        <v>7000</v>
      </c>
    </row>
    <row r="78" spans="1:6" x14ac:dyDescent="0.25">
      <c r="A78" s="24"/>
      <c r="B78" s="24"/>
      <c r="C78" s="25"/>
      <c r="D78" s="26"/>
      <c r="E78" s="26"/>
      <c r="F78" s="26"/>
    </row>
    <row r="79" spans="1:6" ht="15.75" x14ac:dyDescent="0.25">
      <c r="A79" s="105"/>
      <c r="B79" s="43">
        <v>329</v>
      </c>
      <c r="C79" s="44" t="s">
        <v>33</v>
      </c>
      <c r="D79" s="45">
        <f>SUM(D80+D81+D82+D83+D84+D85)</f>
        <v>16600</v>
      </c>
      <c r="E79" s="45">
        <f>SUM(E80+E81+E82+E83+E84+E85)</f>
        <v>18010</v>
      </c>
      <c r="F79" s="45">
        <f>SUM(F80+F81+F82+F83+F84+F85)</f>
        <v>19510</v>
      </c>
    </row>
    <row r="80" spans="1:6" ht="15.75" x14ac:dyDescent="0.25">
      <c r="A80" s="18"/>
      <c r="B80" s="24">
        <v>3292</v>
      </c>
      <c r="C80" s="25" t="s">
        <v>34</v>
      </c>
      <c r="D80" s="26">
        <v>2500</v>
      </c>
      <c r="E80" s="26">
        <v>2010</v>
      </c>
      <c r="F80" s="26">
        <v>2010</v>
      </c>
    </row>
    <row r="81" spans="1:6" x14ac:dyDescent="0.25">
      <c r="A81" s="24"/>
      <c r="B81" s="24">
        <v>3292</v>
      </c>
      <c r="C81" s="25" t="s">
        <v>79</v>
      </c>
      <c r="D81" s="26">
        <v>3500</v>
      </c>
      <c r="E81" s="26">
        <v>3500</v>
      </c>
      <c r="F81" s="26">
        <v>3500</v>
      </c>
    </row>
    <row r="82" spans="1:6" x14ac:dyDescent="0.25">
      <c r="A82" s="24"/>
      <c r="B82" s="24">
        <v>3292</v>
      </c>
      <c r="C82" s="25" t="s">
        <v>80</v>
      </c>
      <c r="D82" s="26">
        <v>2600</v>
      </c>
      <c r="E82" s="26">
        <v>2000</v>
      </c>
      <c r="F82" s="26">
        <v>2000</v>
      </c>
    </row>
    <row r="83" spans="1:6" x14ac:dyDescent="0.25">
      <c r="A83" s="24"/>
      <c r="B83" s="24">
        <v>3293</v>
      </c>
      <c r="C83" s="25" t="s">
        <v>35</v>
      </c>
      <c r="D83" s="26">
        <v>2000</v>
      </c>
      <c r="E83" s="26">
        <v>2500</v>
      </c>
      <c r="F83" s="26">
        <v>3500</v>
      </c>
    </row>
    <row r="84" spans="1:6" x14ac:dyDescent="0.25">
      <c r="A84" s="24"/>
      <c r="B84" s="24">
        <v>3295</v>
      </c>
      <c r="C84" s="25" t="s">
        <v>74</v>
      </c>
      <c r="D84" s="26">
        <v>3000</v>
      </c>
      <c r="E84" s="26">
        <v>4000</v>
      </c>
      <c r="F84" s="26">
        <v>4500</v>
      </c>
    </row>
    <row r="85" spans="1:6" x14ac:dyDescent="0.25">
      <c r="A85" s="24"/>
      <c r="B85" s="24">
        <v>3299</v>
      </c>
      <c r="C85" s="25" t="s">
        <v>36</v>
      </c>
      <c r="D85" s="59">
        <v>3000</v>
      </c>
      <c r="E85" s="59">
        <v>4000</v>
      </c>
      <c r="F85" s="59">
        <v>4000</v>
      </c>
    </row>
    <row r="86" spans="1:6" ht="15.75" x14ac:dyDescent="0.25">
      <c r="A86" s="106"/>
      <c r="B86" s="15">
        <v>34</v>
      </c>
      <c r="C86" s="16" t="s">
        <v>37</v>
      </c>
      <c r="D86" s="17">
        <f>SUM(D88)</f>
        <v>4000</v>
      </c>
      <c r="E86" s="17">
        <f>SUM(E88)</f>
        <v>4000</v>
      </c>
      <c r="F86" s="17">
        <f>SUM(F88)</f>
        <v>5000</v>
      </c>
    </row>
    <row r="87" spans="1:6" ht="15.75" x14ac:dyDescent="0.25">
      <c r="A87" s="18"/>
      <c r="B87" s="18"/>
      <c r="C87" s="19"/>
      <c r="D87" s="20"/>
      <c r="E87" s="20"/>
      <c r="F87" s="20"/>
    </row>
    <row r="88" spans="1:6" ht="15.75" x14ac:dyDescent="0.25">
      <c r="A88" s="43"/>
      <c r="B88" s="43">
        <v>343</v>
      </c>
      <c r="C88" s="44" t="s">
        <v>38</v>
      </c>
      <c r="D88" s="45">
        <f>SUM(D89:D90)</f>
        <v>4000</v>
      </c>
      <c r="E88" s="45">
        <v>4000</v>
      </c>
      <c r="F88" s="45">
        <v>5000</v>
      </c>
    </row>
    <row r="89" spans="1:6" ht="15.75" x14ac:dyDescent="0.25">
      <c r="A89" s="18"/>
      <c r="B89" s="24">
        <v>3431</v>
      </c>
      <c r="C89" s="25" t="s">
        <v>39</v>
      </c>
      <c r="D89" s="26">
        <v>4000</v>
      </c>
      <c r="E89" s="26">
        <v>4000</v>
      </c>
      <c r="F89" s="26">
        <v>5000</v>
      </c>
    </row>
    <row r="90" spans="1:6" x14ac:dyDescent="0.25">
      <c r="A90" s="24"/>
      <c r="B90" s="24"/>
      <c r="C90" s="25"/>
      <c r="D90" s="26"/>
      <c r="E90" s="26"/>
      <c r="F90" s="26"/>
    </row>
    <row r="91" spans="1:6" ht="15.75" x14ac:dyDescent="0.25">
      <c r="A91" s="108"/>
      <c r="B91" s="46">
        <v>4</v>
      </c>
      <c r="C91" s="47" t="s">
        <v>40</v>
      </c>
      <c r="D91" s="48">
        <f>SUM(D93)</f>
        <v>37000</v>
      </c>
      <c r="E91" s="48">
        <f>SUM(E93)</f>
        <v>25000</v>
      </c>
      <c r="F91" s="48">
        <f>SUM(F93)</f>
        <v>31000</v>
      </c>
    </row>
    <row r="92" spans="1:6" ht="15.75" x14ac:dyDescent="0.25">
      <c r="A92" s="107"/>
      <c r="B92" s="49"/>
      <c r="C92" s="50"/>
      <c r="D92" s="50"/>
      <c r="E92" s="62"/>
      <c r="F92" s="62"/>
    </row>
    <row r="93" spans="1:6" ht="15.75" x14ac:dyDescent="0.25">
      <c r="A93" s="109"/>
      <c r="B93" s="15">
        <v>42</v>
      </c>
      <c r="C93" s="16" t="s">
        <v>41</v>
      </c>
      <c r="D93" s="17">
        <f>SUM(D95)</f>
        <v>37000</v>
      </c>
      <c r="E93" s="17">
        <f>SUM(E95)</f>
        <v>25000</v>
      </c>
      <c r="F93" s="17">
        <f>SUM(F95)</f>
        <v>31000</v>
      </c>
    </row>
    <row r="94" spans="1:6" ht="15.75" x14ac:dyDescent="0.25">
      <c r="A94" s="18"/>
      <c r="B94" s="18"/>
      <c r="C94" s="19"/>
      <c r="D94" s="20"/>
      <c r="E94" s="20"/>
      <c r="F94" s="20"/>
    </row>
    <row r="95" spans="1:6" ht="15.75" x14ac:dyDescent="0.25">
      <c r="A95" s="43"/>
      <c r="B95" s="51">
        <v>422</v>
      </c>
      <c r="C95" s="52" t="s">
        <v>42</v>
      </c>
      <c r="D95" s="53">
        <f>SUM(D96+D98+D97)</f>
        <v>37000</v>
      </c>
      <c r="E95" s="53">
        <f>SUM(E96+E97+E98)</f>
        <v>25000</v>
      </c>
      <c r="F95" s="53">
        <f>SUM(F96+F97+F98)</f>
        <v>31000</v>
      </c>
    </row>
    <row r="96" spans="1:6" x14ac:dyDescent="0.25">
      <c r="A96" s="112"/>
      <c r="B96" s="113">
        <v>4221</v>
      </c>
      <c r="C96" s="114" t="s">
        <v>43</v>
      </c>
      <c r="D96" s="115">
        <v>30000</v>
      </c>
      <c r="E96" s="115">
        <v>20000</v>
      </c>
      <c r="F96" s="115">
        <v>25000</v>
      </c>
    </row>
    <row r="97" spans="1:6" x14ac:dyDescent="0.25">
      <c r="A97" s="112"/>
      <c r="B97" s="113">
        <v>4222</v>
      </c>
      <c r="C97" s="114" t="s">
        <v>124</v>
      </c>
      <c r="D97" s="115">
        <v>5000</v>
      </c>
      <c r="E97" s="115">
        <v>3000</v>
      </c>
      <c r="F97" s="115">
        <v>3500</v>
      </c>
    </row>
    <row r="98" spans="1:6" x14ac:dyDescent="0.25">
      <c r="A98" s="113"/>
      <c r="B98" s="113">
        <v>4226</v>
      </c>
      <c r="C98" s="114" t="s">
        <v>125</v>
      </c>
      <c r="D98" s="117">
        <v>2000</v>
      </c>
      <c r="E98" s="116">
        <v>2000</v>
      </c>
      <c r="F98" s="116">
        <v>2500</v>
      </c>
    </row>
    <row r="99" spans="1:6" ht="19.5" thickBot="1" x14ac:dyDescent="0.35">
      <c r="A99" s="214" t="s">
        <v>44</v>
      </c>
      <c r="B99" s="215"/>
      <c r="C99" s="216"/>
      <c r="D99" s="111">
        <f>SUM(D91+D40)</f>
        <v>1746820</v>
      </c>
      <c r="E99" s="111">
        <v>1867030</v>
      </c>
      <c r="F99" s="111">
        <f>SUM(F91+F40)</f>
        <v>2153572</v>
      </c>
    </row>
    <row r="100" spans="1:6" ht="19.5" thickBot="1" x14ac:dyDescent="0.35">
      <c r="A100" s="110"/>
      <c r="B100" s="101"/>
      <c r="C100" s="98"/>
      <c r="D100" s="98"/>
      <c r="E100" s="4"/>
      <c r="F100" s="4"/>
    </row>
    <row r="101" spans="1:6" x14ac:dyDescent="0.25">
      <c r="A101" s="101"/>
      <c r="B101" s="101"/>
      <c r="C101" s="98"/>
      <c r="D101" s="98"/>
      <c r="E101" s="4"/>
      <c r="F101" s="4"/>
    </row>
    <row r="102" spans="1:6" x14ac:dyDescent="0.25">
      <c r="A102" s="101"/>
      <c r="B102" s="101" t="s">
        <v>45</v>
      </c>
      <c r="C102" s="98" t="s">
        <v>136</v>
      </c>
      <c r="D102" s="4"/>
      <c r="E102" s="4"/>
      <c r="F102" s="4"/>
    </row>
    <row r="103" spans="1:6" x14ac:dyDescent="0.25">
      <c r="A103" s="101"/>
      <c r="B103" s="101" t="s">
        <v>46</v>
      </c>
      <c r="C103" s="98" t="s">
        <v>137</v>
      </c>
      <c r="D103" s="98"/>
      <c r="E103" s="4"/>
      <c r="F103" s="4"/>
    </row>
    <row r="104" spans="1:6" x14ac:dyDescent="0.25">
      <c r="A104" s="101"/>
      <c r="B104" s="101"/>
      <c r="C104" s="98"/>
      <c r="D104" s="98"/>
      <c r="E104" s="4"/>
      <c r="F104" s="4"/>
    </row>
    <row r="105" spans="1:6" x14ac:dyDescent="0.25">
      <c r="A105" s="101"/>
      <c r="B105" s="101"/>
      <c r="C105" s="98"/>
      <c r="D105" s="98"/>
      <c r="E105" s="4"/>
      <c r="F105" s="4"/>
    </row>
    <row r="106" spans="1:6" x14ac:dyDescent="0.25">
      <c r="A106" s="101"/>
      <c r="B106" s="101"/>
      <c r="C106" s="98"/>
      <c r="D106" s="98"/>
      <c r="E106" s="4"/>
      <c r="F106" s="4"/>
    </row>
    <row r="107" spans="1:6" x14ac:dyDescent="0.25">
      <c r="A107" s="101"/>
      <c r="B107" s="101"/>
      <c r="C107" s="98"/>
      <c r="D107" s="98"/>
      <c r="E107" s="196" t="s">
        <v>104</v>
      </c>
      <c r="F107" s="196"/>
    </row>
    <row r="108" spans="1:6" x14ac:dyDescent="0.25">
      <c r="A108" s="101"/>
      <c r="B108" s="101"/>
      <c r="C108" s="98"/>
      <c r="D108" s="98"/>
      <c r="E108" s="196" t="s">
        <v>105</v>
      </c>
      <c r="F108" s="196"/>
    </row>
    <row r="109" spans="1:6" x14ac:dyDescent="0.25">
      <c r="A109" s="101"/>
      <c r="B109" s="101"/>
      <c r="C109" s="98"/>
      <c r="D109" s="196" t="s">
        <v>106</v>
      </c>
      <c r="E109" s="196"/>
      <c r="F109" s="196"/>
    </row>
    <row r="110" spans="1:6" x14ac:dyDescent="0.25">
      <c r="A110" s="101"/>
      <c r="B110" s="101"/>
      <c r="C110" s="98"/>
      <c r="D110" s="98"/>
      <c r="E110" s="102"/>
      <c r="F110" s="102"/>
    </row>
    <row r="111" spans="1:6" x14ac:dyDescent="0.25">
      <c r="A111" s="101"/>
      <c r="B111" s="101"/>
      <c r="C111" s="98"/>
      <c r="D111" s="98"/>
      <c r="E111" s="102"/>
      <c r="F111" s="102"/>
    </row>
    <row r="112" spans="1:6" x14ac:dyDescent="0.25">
      <c r="A112" s="101"/>
      <c r="B112" s="101"/>
      <c r="C112" s="98"/>
      <c r="D112" s="98"/>
      <c r="E112" s="4"/>
      <c r="F112" s="4"/>
    </row>
    <row r="113" spans="1:1" x14ac:dyDescent="0.25">
      <c r="A113" s="101"/>
    </row>
  </sheetData>
  <mergeCells count="22">
    <mergeCell ref="E107:F107"/>
    <mergeCell ref="E108:F108"/>
    <mergeCell ref="D109:F109"/>
    <mergeCell ref="A99:C99"/>
    <mergeCell ref="F9:F10"/>
    <mergeCell ref="A36:C36"/>
    <mergeCell ref="A38:A39"/>
    <mergeCell ref="B38:B39"/>
    <mergeCell ref="C38:C39"/>
    <mergeCell ref="D38:D39"/>
    <mergeCell ref="E38:E39"/>
    <mergeCell ref="F38:F39"/>
    <mergeCell ref="A9:A10"/>
    <mergeCell ref="B9:B10"/>
    <mergeCell ref="C9:C10"/>
    <mergeCell ref="D9:D10"/>
    <mergeCell ref="E9:E10"/>
    <mergeCell ref="A1:C1"/>
    <mergeCell ref="A2:C2"/>
    <mergeCell ref="A3:C3"/>
    <mergeCell ref="A4:C4"/>
    <mergeCell ref="B6:F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76" workbookViewId="0">
      <selection activeCell="E107" sqref="E107"/>
    </sheetView>
  </sheetViews>
  <sheetFormatPr defaultRowHeight="15" x14ac:dyDescent="0.25"/>
  <cols>
    <col min="3" max="3" width="50.7109375" customWidth="1"/>
    <col min="4" max="6" width="30.7109375" customWidth="1"/>
    <col min="9" max="9" width="10.140625" bestFit="1" customWidth="1"/>
  </cols>
  <sheetData>
    <row r="1" spans="1:6" x14ac:dyDescent="0.25">
      <c r="A1" s="197" t="s">
        <v>68</v>
      </c>
      <c r="B1" s="198"/>
      <c r="C1" s="198"/>
      <c r="D1" s="2"/>
      <c r="E1" s="5"/>
      <c r="F1" s="5"/>
    </row>
    <row r="2" spans="1:6" x14ac:dyDescent="0.25">
      <c r="A2" s="197" t="s">
        <v>81</v>
      </c>
      <c r="B2" s="198"/>
      <c r="C2" s="198"/>
      <c r="D2" s="2"/>
      <c r="E2" s="5"/>
      <c r="F2" s="5"/>
    </row>
    <row r="3" spans="1:6" x14ac:dyDescent="0.25">
      <c r="A3" s="197" t="s">
        <v>69</v>
      </c>
      <c r="B3" s="198"/>
      <c r="C3" s="198"/>
      <c r="D3" s="2"/>
      <c r="E3" s="5"/>
      <c r="F3" s="5"/>
    </row>
    <row r="4" spans="1:6" x14ac:dyDescent="0.25">
      <c r="A4" s="197" t="s">
        <v>49</v>
      </c>
      <c r="B4" s="198"/>
      <c r="C4" s="198"/>
      <c r="D4" s="2"/>
      <c r="E4" s="5"/>
      <c r="F4" s="5"/>
    </row>
    <row r="5" spans="1:6" x14ac:dyDescent="0.25">
      <c r="A5" s="127"/>
      <c r="B5" s="128"/>
      <c r="C5" s="128"/>
      <c r="D5" s="2"/>
      <c r="E5" s="5"/>
      <c r="F5" s="5"/>
    </row>
    <row r="6" spans="1:6" ht="15.75" x14ac:dyDescent="0.25">
      <c r="A6" s="123"/>
      <c r="B6" s="139" t="s">
        <v>130</v>
      </c>
      <c r="C6" s="139"/>
      <c r="D6" s="139"/>
      <c r="E6" s="140"/>
      <c r="F6" s="140"/>
    </row>
    <row r="7" spans="1:6" ht="15.75" x14ac:dyDescent="0.25">
      <c r="A7" s="123"/>
      <c r="B7" s="124"/>
      <c r="C7" s="124"/>
      <c r="D7" s="124"/>
      <c r="E7" s="125"/>
      <c r="F7" s="125"/>
    </row>
    <row r="8" spans="1:6" ht="16.5" thickBot="1" x14ac:dyDescent="0.3">
      <c r="A8" s="6"/>
      <c r="B8" s="6"/>
      <c r="C8" s="7"/>
      <c r="D8" s="8"/>
      <c r="E8" s="57"/>
      <c r="F8" s="57"/>
    </row>
    <row r="9" spans="1:6" x14ac:dyDescent="0.25">
      <c r="A9" s="199" t="s">
        <v>47</v>
      </c>
      <c r="B9" s="199" t="s">
        <v>1</v>
      </c>
      <c r="C9" s="210" t="s">
        <v>2</v>
      </c>
      <c r="D9" s="205" t="s">
        <v>131</v>
      </c>
      <c r="E9" s="194" t="s">
        <v>114</v>
      </c>
      <c r="F9" s="194" t="s">
        <v>132</v>
      </c>
    </row>
    <row r="10" spans="1:6" ht="15.75" thickBot="1" x14ac:dyDescent="0.3">
      <c r="A10" s="200"/>
      <c r="B10" s="200"/>
      <c r="C10" s="211"/>
      <c r="D10" s="206"/>
      <c r="E10" s="195"/>
      <c r="F10" s="195"/>
    </row>
    <row r="11" spans="1:6" ht="19.5" thickBot="1" x14ac:dyDescent="0.35">
      <c r="A11" s="9"/>
      <c r="B11" s="9">
        <v>6</v>
      </c>
      <c r="C11" s="10" t="s">
        <v>3</v>
      </c>
      <c r="D11" s="11">
        <f>SUM(D13+D18+D24)</f>
        <v>1818610</v>
      </c>
      <c r="E11" s="11">
        <f>SUM(E13+E18+E24)</f>
        <v>1838710</v>
      </c>
      <c r="F11" s="11">
        <f>SUM(F13+F18+F24)</f>
        <v>1868510</v>
      </c>
    </row>
    <row r="12" spans="1:6" ht="15.75" x14ac:dyDescent="0.25">
      <c r="A12" s="12"/>
      <c r="B12" s="12"/>
      <c r="C12" s="13"/>
      <c r="D12" s="14"/>
      <c r="E12" s="58"/>
      <c r="F12" s="58"/>
    </row>
    <row r="13" spans="1:6" ht="15.75" x14ac:dyDescent="0.25">
      <c r="A13" s="15"/>
      <c r="B13" s="15">
        <v>64</v>
      </c>
      <c r="C13" s="16" t="s">
        <v>4</v>
      </c>
      <c r="D13" s="17">
        <v>10</v>
      </c>
      <c r="E13" s="17">
        <f>SUM(E15)</f>
        <v>10</v>
      </c>
      <c r="F13" s="17">
        <f>SUM(F15)</f>
        <v>10</v>
      </c>
    </row>
    <row r="14" spans="1:6" ht="15.75" x14ac:dyDescent="0.25">
      <c r="A14" s="18"/>
      <c r="B14" s="18"/>
      <c r="C14" s="19"/>
      <c r="D14" s="20"/>
      <c r="E14" s="20"/>
      <c r="F14" s="20"/>
    </row>
    <row r="15" spans="1:6" x14ac:dyDescent="0.25">
      <c r="A15" s="21"/>
      <c r="B15" s="21">
        <v>641</v>
      </c>
      <c r="C15" s="22" t="s">
        <v>5</v>
      </c>
      <c r="D15" s="23">
        <v>10</v>
      </c>
      <c r="E15" s="23">
        <v>10</v>
      </c>
      <c r="F15" s="23">
        <v>10</v>
      </c>
    </row>
    <row r="16" spans="1:6" x14ac:dyDescent="0.25">
      <c r="A16" s="24"/>
      <c r="B16" s="24">
        <v>6417</v>
      </c>
      <c r="C16" s="25" t="s">
        <v>75</v>
      </c>
      <c r="D16" s="26">
        <v>10</v>
      </c>
      <c r="E16" s="26">
        <v>10</v>
      </c>
      <c r="F16" s="26">
        <v>10</v>
      </c>
    </row>
    <row r="17" spans="1:6" x14ac:dyDescent="0.25">
      <c r="A17" s="24"/>
      <c r="B17" s="24"/>
      <c r="C17" s="25"/>
      <c r="D17" s="27"/>
      <c r="E17" s="59"/>
      <c r="F17" s="59"/>
    </row>
    <row r="18" spans="1:6" ht="15.75" x14ac:dyDescent="0.25">
      <c r="A18" s="15"/>
      <c r="B18" s="15">
        <v>66</v>
      </c>
      <c r="C18" s="16" t="s">
        <v>6</v>
      </c>
      <c r="D18" s="28">
        <v>558500</v>
      </c>
      <c r="E18" s="28">
        <f>SUM(E19+E21)</f>
        <v>568500</v>
      </c>
      <c r="F18" s="28">
        <f>SUM(F19+F21)</f>
        <v>568500</v>
      </c>
    </row>
    <row r="19" spans="1:6" ht="15.75" x14ac:dyDescent="0.25">
      <c r="A19" s="18"/>
      <c r="B19" s="29">
        <v>661</v>
      </c>
      <c r="C19" s="30" t="s">
        <v>70</v>
      </c>
      <c r="D19" s="31">
        <v>558500</v>
      </c>
      <c r="E19" s="31">
        <v>558500</v>
      </c>
      <c r="F19" s="31">
        <v>558500</v>
      </c>
    </row>
    <row r="20" spans="1:6" x14ac:dyDescent="0.25">
      <c r="A20" s="72"/>
      <c r="B20" s="72">
        <v>6615</v>
      </c>
      <c r="C20" s="73" t="s">
        <v>76</v>
      </c>
      <c r="D20" s="74">
        <v>558500</v>
      </c>
      <c r="E20" s="74">
        <v>558500</v>
      </c>
      <c r="F20" s="74">
        <v>558500</v>
      </c>
    </row>
    <row r="21" spans="1:6" x14ac:dyDescent="0.25">
      <c r="A21" s="29"/>
      <c r="B21" s="29">
        <v>663</v>
      </c>
      <c r="C21" s="30" t="s">
        <v>58</v>
      </c>
      <c r="D21" s="31"/>
      <c r="E21" s="31">
        <v>10000</v>
      </c>
      <c r="F21" s="31">
        <v>10000</v>
      </c>
    </row>
    <row r="22" spans="1:6" x14ac:dyDescent="0.25">
      <c r="A22" s="24"/>
      <c r="B22" s="24">
        <v>6631</v>
      </c>
      <c r="C22" s="25" t="s">
        <v>57</v>
      </c>
      <c r="D22" s="26"/>
      <c r="E22" s="26"/>
      <c r="F22" s="26"/>
    </row>
    <row r="23" spans="1:6" x14ac:dyDescent="0.25">
      <c r="A23" s="24"/>
      <c r="B23" s="24"/>
      <c r="C23" s="25"/>
      <c r="D23" s="26"/>
      <c r="E23" s="26"/>
      <c r="F23" s="26"/>
    </row>
    <row r="24" spans="1:6" ht="15.75" x14ac:dyDescent="0.25">
      <c r="A24" s="15"/>
      <c r="B24" s="15">
        <v>67</v>
      </c>
      <c r="C24" s="16" t="s">
        <v>8</v>
      </c>
      <c r="D24" s="17">
        <v>1260100</v>
      </c>
      <c r="E24" s="17">
        <f>SUM(E27+E28+E30)</f>
        <v>1270200</v>
      </c>
      <c r="F24" s="17">
        <f>SUM(F26)</f>
        <v>1300000</v>
      </c>
    </row>
    <row r="25" spans="1:6" ht="15.75" x14ac:dyDescent="0.25">
      <c r="A25" s="18"/>
      <c r="B25" s="18"/>
      <c r="C25" s="19"/>
      <c r="D25" s="20"/>
      <c r="E25" s="20"/>
      <c r="F25" s="20"/>
    </row>
    <row r="26" spans="1:6" x14ac:dyDescent="0.25">
      <c r="A26" s="21"/>
      <c r="B26" s="21">
        <v>671</v>
      </c>
      <c r="C26" s="22" t="s">
        <v>9</v>
      </c>
      <c r="D26" s="23">
        <v>1260100</v>
      </c>
      <c r="E26" s="23">
        <v>1260100</v>
      </c>
      <c r="F26" s="23">
        <v>1300000</v>
      </c>
    </row>
    <row r="27" spans="1:6" x14ac:dyDescent="0.25">
      <c r="A27" s="24"/>
      <c r="B27" s="24">
        <v>6711</v>
      </c>
      <c r="C27" s="25" t="s">
        <v>56</v>
      </c>
      <c r="D27" s="26">
        <v>1250000</v>
      </c>
      <c r="E27" s="26">
        <v>1260100</v>
      </c>
      <c r="F27" s="26">
        <v>1300000</v>
      </c>
    </row>
    <row r="28" spans="1:6" x14ac:dyDescent="0.25">
      <c r="A28" s="24"/>
      <c r="B28" s="24">
        <v>6711</v>
      </c>
      <c r="C28" s="25" t="s">
        <v>134</v>
      </c>
      <c r="D28" s="26">
        <v>10100</v>
      </c>
      <c r="E28" s="59">
        <v>10100</v>
      </c>
      <c r="F28" s="59">
        <v>10100</v>
      </c>
    </row>
    <row r="29" spans="1:6" x14ac:dyDescent="0.25">
      <c r="A29" s="24"/>
      <c r="B29" s="24">
        <v>6711</v>
      </c>
      <c r="C29" s="25" t="s">
        <v>78</v>
      </c>
      <c r="D29" s="26"/>
      <c r="E29" s="59"/>
      <c r="F29" s="59"/>
    </row>
    <row r="30" spans="1:6" ht="15.75" thickBot="1" x14ac:dyDescent="0.3">
      <c r="A30" s="55"/>
      <c r="B30" s="54">
        <v>67111</v>
      </c>
      <c r="C30" s="32" t="s">
        <v>77</v>
      </c>
      <c r="D30" s="60"/>
      <c r="E30" s="60">
        <v>0</v>
      </c>
      <c r="F30" s="60">
        <v>0</v>
      </c>
    </row>
    <row r="31" spans="1:6" ht="19.5" thickBot="1" x14ac:dyDescent="0.35">
      <c r="A31" s="207" t="s">
        <v>10</v>
      </c>
      <c r="B31" s="208"/>
      <c r="C31" s="209"/>
      <c r="D31" s="34">
        <v>1818610</v>
      </c>
      <c r="E31" s="34">
        <v>1838710</v>
      </c>
      <c r="F31" s="34">
        <f>SUM(F11)</f>
        <v>1868510</v>
      </c>
    </row>
    <row r="32" spans="1:6" ht="19.5" thickBot="1" x14ac:dyDescent="0.35">
      <c r="A32" s="70"/>
      <c r="B32" s="71"/>
      <c r="C32" s="71"/>
      <c r="D32" s="69"/>
      <c r="E32" s="69"/>
      <c r="F32" s="69"/>
    </row>
    <row r="33" spans="1:6" x14ac:dyDescent="0.25">
      <c r="A33" s="201" t="s">
        <v>107</v>
      </c>
      <c r="B33" s="201" t="s">
        <v>11</v>
      </c>
      <c r="C33" s="203" t="s">
        <v>48</v>
      </c>
      <c r="D33" s="205"/>
      <c r="E33" s="194" t="s">
        <v>114</v>
      </c>
      <c r="F33" s="194" t="s">
        <v>132</v>
      </c>
    </row>
    <row r="34" spans="1:6" ht="15.75" thickBot="1" x14ac:dyDescent="0.3">
      <c r="A34" s="202"/>
      <c r="B34" s="202"/>
      <c r="C34" s="204"/>
      <c r="D34" s="206"/>
      <c r="E34" s="195"/>
      <c r="F34" s="195"/>
    </row>
    <row r="35" spans="1:6" ht="19.5" thickBot="1" x14ac:dyDescent="0.35">
      <c r="A35" s="35"/>
      <c r="B35" s="35">
        <v>3</v>
      </c>
      <c r="C35" s="36" t="s">
        <v>12</v>
      </c>
      <c r="D35" s="37">
        <f>SUM(D37+D46+D82)</f>
        <v>1803100</v>
      </c>
      <c r="E35" s="37">
        <f>SUM(E37+E46+E82)</f>
        <v>1817710</v>
      </c>
      <c r="F35" s="37">
        <f>SUM(F37+F46+F82)</f>
        <v>1839610</v>
      </c>
    </row>
    <row r="36" spans="1:6" x14ac:dyDescent="0.25">
      <c r="A36" s="38"/>
      <c r="B36" s="38"/>
      <c r="C36" s="39"/>
      <c r="D36" s="40"/>
      <c r="E36" s="61"/>
      <c r="F36" s="61"/>
    </row>
    <row r="37" spans="1:6" ht="15.75" x14ac:dyDescent="0.25">
      <c r="A37" s="15"/>
      <c r="B37" s="15">
        <v>31</v>
      </c>
      <c r="C37" s="16" t="s">
        <v>13</v>
      </c>
      <c r="D37" s="17">
        <f>SUM(D39+D41+D43)</f>
        <v>1310000</v>
      </c>
      <c r="E37" s="17">
        <f>SUM(E39+E41+E43)</f>
        <v>1310000</v>
      </c>
      <c r="F37" s="17">
        <f>SUM(F39+F41+F43)</f>
        <v>1320000</v>
      </c>
    </row>
    <row r="38" spans="1:6" ht="15.75" x14ac:dyDescent="0.25">
      <c r="A38" s="41"/>
      <c r="B38" s="41"/>
      <c r="C38" s="42"/>
      <c r="D38" s="20"/>
      <c r="E38" s="20"/>
      <c r="F38" s="20"/>
    </row>
    <row r="39" spans="1:6" x14ac:dyDescent="0.25">
      <c r="A39" s="96"/>
      <c r="B39" s="21">
        <v>311</v>
      </c>
      <c r="C39" s="22" t="s">
        <v>14</v>
      </c>
      <c r="D39" s="23">
        <v>1070000</v>
      </c>
      <c r="E39" s="23">
        <v>1070000</v>
      </c>
      <c r="F39" s="23">
        <v>1070000</v>
      </c>
    </row>
    <row r="40" spans="1:6" x14ac:dyDescent="0.25">
      <c r="A40" s="24"/>
      <c r="B40" s="24">
        <v>3111</v>
      </c>
      <c r="C40" s="25" t="s">
        <v>15</v>
      </c>
      <c r="D40" s="26">
        <v>1070000</v>
      </c>
      <c r="E40" s="26">
        <v>1070000</v>
      </c>
      <c r="F40" s="26">
        <v>1070000</v>
      </c>
    </row>
    <row r="41" spans="1:6" x14ac:dyDescent="0.25">
      <c r="A41" s="21"/>
      <c r="B41" s="21">
        <v>312</v>
      </c>
      <c r="C41" s="22" t="s">
        <v>50</v>
      </c>
      <c r="D41" s="23">
        <v>60000</v>
      </c>
      <c r="E41" s="23">
        <v>60000</v>
      </c>
      <c r="F41" s="23">
        <v>70000</v>
      </c>
    </row>
    <row r="42" spans="1:6" x14ac:dyDescent="0.25">
      <c r="A42" s="24"/>
      <c r="B42" s="24">
        <v>3121</v>
      </c>
      <c r="C42" s="25" t="s">
        <v>51</v>
      </c>
      <c r="D42" s="26">
        <v>60000</v>
      </c>
      <c r="E42" s="26">
        <v>60000</v>
      </c>
      <c r="F42" s="26">
        <v>70000</v>
      </c>
    </row>
    <row r="43" spans="1:6" x14ac:dyDescent="0.25">
      <c r="A43" s="21"/>
      <c r="B43" s="21">
        <v>313</v>
      </c>
      <c r="C43" s="22" t="s">
        <v>16</v>
      </c>
      <c r="D43" s="23">
        <v>180000</v>
      </c>
      <c r="E43" s="23">
        <v>180000</v>
      </c>
      <c r="F43" s="23">
        <v>180000</v>
      </c>
    </row>
    <row r="44" spans="1:6" x14ac:dyDescent="0.25">
      <c r="A44" s="24"/>
      <c r="B44" s="24">
        <v>3132</v>
      </c>
      <c r="C44" s="25" t="s">
        <v>17</v>
      </c>
      <c r="D44" s="26">
        <v>180000</v>
      </c>
      <c r="E44" s="26">
        <v>180000</v>
      </c>
      <c r="F44" s="26">
        <v>180000</v>
      </c>
    </row>
    <row r="45" spans="1:6" x14ac:dyDescent="0.25">
      <c r="A45" s="24"/>
      <c r="B45" s="24"/>
      <c r="C45" s="25"/>
      <c r="D45" s="27"/>
      <c r="E45" s="59"/>
      <c r="F45" s="59"/>
    </row>
    <row r="46" spans="1:6" ht="15.75" x14ac:dyDescent="0.25">
      <c r="A46" s="15"/>
      <c r="B46" s="15">
        <v>32</v>
      </c>
      <c r="C46" s="16" t="s">
        <v>18</v>
      </c>
      <c r="D46" s="17">
        <f>SUM(D48+D53+D63+D75)</f>
        <v>481100</v>
      </c>
      <c r="E46" s="75">
        <f>SUM(E48+E53+E63+E75)</f>
        <v>493710</v>
      </c>
      <c r="F46" s="17">
        <f>SUM(F48+F53+F63+F75)</f>
        <v>514610</v>
      </c>
    </row>
    <row r="47" spans="1:6" ht="15.75" x14ac:dyDescent="0.25">
      <c r="A47" s="41"/>
      <c r="B47" s="41"/>
      <c r="C47" s="42"/>
      <c r="D47" s="20"/>
      <c r="E47" s="20"/>
      <c r="F47" s="20"/>
    </row>
    <row r="48" spans="1:6" ht="15.75" x14ac:dyDescent="0.25">
      <c r="A48" s="43"/>
      <c r="B48" s="43">
        <v>321</v>
      </c>
      <c r="C48" s="44" t="s">
        <v>19</v>
      </c>
      <c r="D48" s="45">
        <f>SUM(D49+D50+D51+D52)</f>
        <v>114000</v>
      </c>
      <c r="E48" s="45">
        <f>SUM(E49+E50+E51+E52)</f>
        <v>138500</v>
      </c>
      <c r="F48" s="45">
        <f>SUM(F49+F50+F52)</f>
        <v>129500</v>
      </c>
    </row>
    <row r="49" spans="1:9" x14ac:dyDescent="0.25">
      <c r="A49" s="24"/>
      <c r="B49" s="24">
        <v>3211</v>
      </c>
      <c r="C49" s="25" t="s">
        <v>20</v>
      </c>
      <c r="D49" s="26">
        <v>10000</v>
      </c>
      <c r="E49" s="26">
        <v>25000</v>
      </c>
      <c r="F49" s="26">
        <v>25000</v>
      </c>
    </row>
    <row r="50" spans="1:9" x14ac:dyDescent="0.25">
      <c r="A50" s="24"/>
      <c r="B50" s="24">
        <v>3212</v>
      </c>
      <c r="C50" s="25" t="s">
        <v>119</v>
      </c>
      <c r="D50" s="26">
        <v>85000</v>
      </c>
      <c r="E50" s="26">
        <v>93500</v>
      </c>
      <c r="F50" s="26">
        <v>93500</v>
      </c>
    </row>
    <row r="51" spans="1:9" x14ac:dyDescent="0.25">
      <c r="A51" s="24"/>
      <c r="B51" s="24">
        <v>3213</v>
      </c>
      <c r="C51" s="25" t="s">
        <v>21</v>
      </c>
      <c r="D51" s="26">
        <v>9000</v>
      </c>
      <c r="E51" s="26">
        <v>9000</v>
      </c>
      <c r="F51" s="26">
        <v>9000</v>
      </c>
    </row>
    <row r="52" spans="1:9" x14ac:dyDescent="0.25">
      <c r="A52" s="24"/>
      <c r="B52" s="24">
        <v>3214</v>
      </c>
      <c r="C52" s="25" t="s">
        <v>138</v>
      </c>
      <c r="D52" s="26">
        <v>10000</v>
      </c>
      <c r="E52" s="26">
        <v>11000</v>
      </c>
      <c r="F52" s="26">
        <v>11000</v>
      </c>
    </row>
    <row r="53" spans="1:9" ht="15.75" x14ac:dyDescent="0.25">
      <c r="A53" s="43"/>
      <c r="B53" s="43">
        <v>322</v>
      </c>
      <c r="C53" s="44" t="s">
        <v>22</v>
      </c>
      <c r="D53" s="45">
        <f>SUM(D54+D55+D56+D57+D58+D59+D60+D61+D62)</f>
        <v>255100</v>
      </c>
      <c r="E53" s="45">
        <f>SUM(E54+E55+E56+E57+E58+E59+E60+E61+E62)</f>
        <v>285100</v>
      </c>
      <c r="F53" s="45">
        <f>SUM(F54+F55+F56+F57+F58+F59+F60+F61+F62)</f>
        <v>307600</v>
      </c>
    </row>
    <row r="54" spans="1:9" x14ac:dyDescent="0.25">
      <c r="A54" s="24"/>
      <c r="B54" s="24">
        <v>3221</v>
      </c>
      <c r="C54" s="25" t="s">
        <v>133</v>
      </c>
      <c r="D54" s="26">
        <v>30000</v>
      </c>
      <c r="E54" s="26">
        <v>40000</v>
      </c>
      <c r="F54" s="26">
        <v>50000</v>
      </c>
      <c r="I54" s="129"/>
    </row>
    <row r="55" spans="1:9" x14ac:dyDescent="0.25">
      <c r="A55" s="24"/>
      <c r="B55" s="24">
        <v>3221</v>
      </c>
      <c r="C55" s="25" t="s">
        <v>115</v>
      </c>
      <c r="D55" s="26">
        <v>8000</v>
      </c>
      <c r="E55" s="26">
        <v>5000</v>
      </c>
      <c r="F55" s="26">
        <v>6000</v>
      </c>
      <c r="I55" s="129"/>
    </row>
    <row r="56" spans="1:9" x14ac:dyDescent="0.25">
      <c r="A56" s="24"/>
      <c r="B56" s="24">
        <v>3221</v>
      </c>
      <c r="C56" s="25" t="s">
        <v>116</v>
      </c>
      <c r="D56" s="26">
        <v>20000</v>
      </c>
      <c r="E56" s="26">
        <v>7000</v>
      </c>
      <c r="F56" s="26">
        <v>8000</v>
      </c>
      <c r="I56" s="129"/>
    </row>
    <row r="57" spans="1:9" x14ac:dyDescent="0.25">
      <c r="A57" s="24"/>
      <c r="B57" s="24">
        <v>3221</v>
      </c>
      <c r="C57" s="25" t="s">
        <v>117</v>
      </c>
      <c r="D57" s="26">
        <v>10000</v>
      </c>
      <c r="E57" s="26">
        <v>20000</v>
      </c>
      <c r="F57" s="26">
        <v>20000</v>
      </c>
      <c r="I57" s="129"/>
    </row>
    <row r="58" spans="1:9" x14ac:dyDescent="0.25">
      <c r="A58" s="97"/>
      <c r="B58" s="24">
        <v>3221</v>
      </c>
      <c r="C58" s="25" t="s">
        <v>128</v>
      </c>
      <c r="D58" s="26">
        <v>10100</v>
      </c>
      <c r="E58" s="26">
        <v>10100</v>
      </c>
      <c r="F58" s="26">
        <v>10100</v>
      </c>
      <c r="I58" s="129"/>
    </row>
    <row r="59" spans="1:9" x14ac:dyDescent="0.25">
      <c r="A59" s="24"/>
      <c r="B59" s="24">
        <v>3222</v>
      </c>
      <c r="C59" s="25" t="s">
        <v>25</v>
      </c>
      <c r="D59" s="26">
        <v>125000</v>
      </c>
      <c r="E59" s="26">
        <v>143000</v>
      </c>
      <c r="F59" s="26">
        <v>150000</v>
      </c>
      <c r="I59" s="129"/>
    </row>
    <row r="60" spans="1:9" x14ac:dyDescent="0.25">
      <c r="A60" s="24"/>
      <c r="B60" s="24">
        <v>3223</v>
      </c>
      <c r="C60" s="25" t="s">
        <v>26</v>
      </c>
      <c r="D60" s="26">
        <v>40000</v>
      </c>
      <c r="E60" s="26">
        <v>49500</v>
      </c>
      <c r="F60" s="26">
        <v>55000</v>
      </c>
      <c r="I60" s="129"/>
    </row>
    <row r="61" spans="1:9" x14ac:dyDescent="0.25">
      <c r="A61" s="24"/>
      <c r="B61" s="24">
        <v>3224</v>
      </c>
      <c r="C61" s="25" t="s">
        <v>118</v>
      </c>
      <c r="D61" s="26">
        <v>8000</v>
      </c>
      <c r="E61" s="26">
        <v>5500</v>
      </c>
      <c r="F61" s="26">
        <v>2500</v>
      </c>
      <c r="I61" s="129"/>
    </row>
    <row r="62" spans="1:9" x14ac:dyDescent="0.25">
      <c r="A62" s="24"/>
      <c r="B62" s="24">
        <v>3227</v>
      </c>
      <c r="C62" s="25" t="s">
        <v>73</v>
      </c>
      <c r="D62" s="59">
        <v>4000</v>
      </c>
      <c r="E62" s="59">
        <v>5000</v>
      </c>
      <c r="F62" s="59">
        <v>6000</v>
      </c>
      <c r="I62" s="129"/>
    </row>
    <row r="63" spans="1:9" ht="15.75" x14ac:dyDescent="0.25">
      <c r="A63" s="43"/>
      <c r="B63" s="43">
        <v>323</v>
      </c>
      <c r="C63" s="44" t="s">
        <v>53</v>
      </c>
      <c r="D63" s="45">
        <f>SUM(D64+D65+D66+D67+D68+D69+D70+D71+D72+D73)</f>
        <v>88000</v>
      </c>
      <c r="E63" s="45">
        <f>SUM(E64+E65+E66+E67+E68+E69+E70+E71+E72+E73)</f>
        <v>49000</v>
      </c>
      <c r="F63" s="45">
        <f>SUM(F64+F65+F66+F67+F68+F69+F70+F71+F72+F73)</f>
        <v>58000</v>
      </c>
    </row>
    <row r="64" spans="1:9" x14ac:dyDescent="0.25">
      <c r="A64" s="24"/>
      <c r="B64" s="24">
        <v>3231</v>
      </c>
      <c r="C64" s="25" t="s">
        <v>27</v>
      </c>
      <c r="D64" s="26">
        <v>3500</v>
      </c>
      <c r="E64" s="26">
        <v>4000</v>
      </c>
      <c r="F64" s="26">
        <v>5000</v>
      </c>
      <c r="I64" s="4"/>
    </row>
    <row r="65" spans="1:6" x14ac:dyDescent="0.25">
      <c r="A65" s="24"/>
      <c r="B65" s="24">
        <v>3232</v>
      </c>
      <c r="C65" s="25" t="s">
        <v>55</v>
      </c>
      <c r="D65" s="26">
        <v>25000</v>
      </c>
      <c r="E65" s="26">
        <v>2500</v>
      </c>
      <c r="F65" s="26">
        <v>3000</v>
      </c>
    </row>
    <row r="66" spans="1:6" x14ac:dyDescent="0.25">
      <c r="A66" s="24"/>
      <c r="B66" s="24">
        <v>3233</v>
      </c>
      <c r="C66" s="25" t="s">
        <v>28</v>
      </c>
      <c r="D66" s="26">
        <v>2000</v>
      </c>
      <c r="E66" s="26">
        <v>2500</v>
      </c>
      <c r="F66" s="26">
        <v>3000</v>
      </c>
    </row>
    <row r="67" spans="1:6" x14ac:dyDescent="0.25">
      <c r="A67" s="24"/>
      <c r="B67" s="24">
        <v>3234</v>
      </c>
      <c r="C67" s="25" t="s">
        <v>120</v>
      </c>
      <c r="D67" s="26">
        <v>10000</v>
      </c>
      <c r="E67" s="26">
        <v>10000</v>
      </c>
      <c r="F67" s="26">
        <v>11000</v>
      </c>
    </row>
    <row r="68" spans="1:6" x14ac:dyDescent="0.25">
      <c r="A68" s="24"/>
      <c r="B68" s="24">
        <v>3234</v>
      </c>
      <c r="C68" s="25" t="s">
        <v>121</v>
      </c>
      <c r="D68" s="26">
        <v>2000</v>
      </c>
      <c r="E68" s="26">
        <v>2500</v>
      </c>
      <c r="F68" s="26">
        <v>3000</v>
      </c>
    </row>
    <row r="69" spans="1:6" x14ac:dyDescent="0.25">
      <c r="A69" s="24"/>
      <c r="B69" s="24">
        <v>3236</v>
      </c>
      <c r="C69" s="25" t="s">
        <v>122</v>
      </c>
      <c r="D69" s="26">
        <v>3000</v>
      </c>
      <c r="E69" s="26">
        <v>3000</v>
      </c>
      <c r="F69" s="26">
        <v>4000</v>
      </c>
    </row>
    <row r="70" spans="1:6" x14ac:dyDescent="0.25">
      <c r="A70" s="24"/>
      <c r="B70" s="24">
        <v>3236</v>
      </c>
      <c r="C70" s="25" t="s">
        <v>123</v>
      </c>
      <c r="D70" s="26">
        <v>2500</v>
      </c>
      <c r="E70" s="26">
        <v>3500</v>
      </c>
      <c r="F70" s="26">
        <v>4000</v>
      </c>
    </row>
    <row r="71" spans="1:6" x14ac:dyDescent="0.25">
      <c r="A71" s="24"/>
      <c r="B71" s="24">
        <v>3237</v>
      </c>
      <c r="C71" s="25" t="s">
        <v>30</v>
      </c>
      <c r="D71" s="26">
        <v>15000</v>
      </c>
      <c r="E71" s="26">
        <v>10000</v>
      </c>
      <c r="F71" s="26">
        <v>12000</v>
      </c>
    </row>
    <row r="72" spans="1:6" x14ac:dyDescent="0.25">
      <c r="A72" s="24"/>
      <c r="B72" s="24">
        <v>3238</v>
      </c>
      <c r="C72" s="25" t="s">
        <v>31</v>
      </c>
      <c r="D72" s="26">
        <v>5000</v>
      </c>
      <c r="E72" s="26">
        <v>5000</v>
      </c>
      <c r="F72" s="26">
        <v>6000</v>
      </c>
    </row>
    <row r="73" spans="1:6" x14ac:dyDescent="0.25">
      <c r="A73" s="24"/>
      <c r="B73" s="24">
        <v>3239</v>
      </c>
      <c r="C73" s="25" t="s">
        <v>32</v>
      </c>
      <c r="D73" s="26">
        <v>20000</v>
      </c>
      <c r="E73" s="26">
        <v>6000</v>
      </c>
      <c r="F73" s="26">
        <v>7000</v>
      </c>
    </row>
    <row r="74" spans="1:6" x14ac:dyDescent="0.25">
      <c r="A74" s="24"/>
      <c r="B74" s="24"/>
      <c r="C74" s="25"/>
      <c r="D74" s="26"/>
      <c r="E74" s="26"/>
      <c r="F74" s="26"/>
    </row>
    <row r="75" spans="1:6" ht="15.75" x14ac:dyDescent="0.25">
      <c r="A75" s="105"/>
      <c r="B75" s="43">
        <v>329</v>
      </c>
      <c r="C75" s="44" t="s">
        <v>33</v>
      </c>
      <c r="D75" s="45">
        <f>SUM(D76+D77+D78+D79+D80+D81)</f>
        <v>24000</v>
      </c>
      <c r="E75" s="45">
        <f>SUM(E76+E77+E78+E79+E80+E81)</f>
        <v>21110</v>
      </c>
      <c r="F75" s="45">
        <f>SUM(F76+F77+F78+F79+F80+F81)</f>
        <v>19510</v>
      </c>
    </row>
    <row r="76" spans="1:6" ht="15.75" x14ac:dyDescent="0.25">
      <c r="A76" s="18"/>
      <c r="B76" s="24">
        <v>3292</v>
      </c>
      <c r="C76" s="25" t="s">
        <v>34</v>
      </c>
      <c r="D76" s="26">
        <v>3000</v>
      </c>
      <c r="E76" s="26">
        <v>2010</v>
      </c>
      <c r="F76" s="26">
        <v>2010</v>
      </c>
    </row>
    <row r="77" spans="1:6" x14ac:dyDescent="0.25">
      <c r="A77" s="24"/>
      <c r="B77" s="24">
        <v>3292</v>
      </c>
      <c r="C77" s="25" t="s">
        <v>79</v>
      </c>
      <c r="D77" s="26">
        <v>4000</v>
      </c>
      <c r="E77" s="26">
        <v>3500</v>
      </c>
      <c r="F77" s="26">
        <v>3500</v>
      </c>
    </row>
    <row r="78" spans="1:6" x14ac:dyDescent="0.25">
      <c r="A78" s="24"/>
      <c r="B78" s="24">
        <v>3292</v>
      </c>
      <c r="C78" s="25" t="s">
        <v>80</v>
      </c>
      <c r="D78" s="26">
        <v>3000</v>
      </c>
      <c r="E78" s="26">
        <v>2000</v>
      </c>
      <c r="F78" s="26">
        <v>2000</v>
      </c>
    </row>
    <row r="79" spans="1:6" x14ac:dyDescent="0.25">
      <c r="A79" s="24"/>
      <c r="B79" s="24">
        <v>3293</v>
      </c>
      <c r="C79" s="25" t="s">
        <v>35</v>
      </c>
      <c r="D79" s="26">
        <v>5000</v>
      </c>
      <c r="E79" s="26">
        <v>2500</v>
      </c>
      <c r="F79" s="26">
        <v>3500</v>
      </c>
    </row>
    <row r="80" spans="1:6" x14ac:dyDescent="0.25">
      <c r="A80" s="24"/>
      <c r="B80" s="24">
        <v>3295</v>
      </c>
      <c r="C80" s="25" t="s">
        <v>74</v>
      </c>
      <c r="D80" s="26">
        <v>1000</v>
      </c>
      <c r="E80" s="26">
        <v>4000</v>
      </c>
      <c r="F80" s="26">
        <v>4500</v>
      </c>
    </row>
    <row r="81" spans="1:6" x14ac:dyDescent="0.25">
      <c r="A81" s="24"/>
      <c r="B81" s="24">
        <v>3299</v>
      </c>
      <c r="C81" s="25" t="s">
        <v>36</v>
      </c>
      <c r="D81" s="59">
        <v>8000</v>
      </c>
      <c r="E81" s="59">
        <v>7100</v>
      </c>
      <c r="F81" s="59">
        <v>4000</v>
      </c>
    </row>
    <row r="82" spans="1:6" ht="15.75" x14ac:dyDescent="0.25">
      <c r="A82" s="106"/>
      <c r="B82" s="15">
        <v>34</v>
      </c>
      <c r="C82" s="16" t="s">
        <v>37</v>
      </c>
      <c r="D82" s="17">
        <f>SUM(D84)</f>
        <v>12000</v>
      </c>
      <c r="E82" s="17">
        <v>14000</v>
      </c>
      <c r="F82" s="17">
        <f>SUM(F84)</f>
        <v>5000</v>
      </c>
    </row>
    <row r="83" spans="1:6" ht="15.75" x14ac:dyDescent="0.25">
      <c r="A83" s="18"/>
      <c r="B83" s="18"/>
      <c r="C83" s="19"/>
      <c r="D83" s="20"/>
      <c r="E83" s="20"/>
      <c r="F83" s="20"/>
    </row>
    <row r="84" spans="1:6" ht="15.75" x14ac:dyDescent="0.25">
      <c r="A84" s="43"/>
      <c r="B84" s="43">
        <v>343</v>
      </c>
      <c r="C84" s="44" t="s">
        <v>38</v>
      </c>
      <c r="D84" s="45">
        <f>SUM(D85)</f>
        <v>12000</v>
      </c>
      <c r="E84" s="45">
        <v>14000</v>
      </c>
      <c r="F84" s="45">
        <v>5000</v>
      </c>
    </row>
    <row r="85" spans="1:6" ht="15.75" x14ac:dyDescent="0.25">
      <c r="A85" s="18"/>
      <c r="B85" s="24">
        <v>3431</v>
      </c>
      <c r="C85" s="25" t="s">
        <v>39</v>
      </c>
      <c r="D85" s="26">
        <v>12000</v>
      </c>
      <c r="E85" s="26">
        <v>14000</v>
      </c>
      <c r="F85" s="26">
        <v>5000</v>
      </c>
    </row>
    <row r="86" spans="1:6" x14ac:dyDescent="0.25">
      <c r="A86" s="24"/>
      <c r="B86" s="24"/>
      <c r="C86" s="25"/>
      <c r="D86" s="26"/>
      <c r="E86" s="26"/>
      <c r="F86" s="26"/>
    </row>
    <row r="87" spans="1:6" ht="15.75" x14ac:dyDescent="0.25">
      <c r="A87" s="108"/>
      <c r="B87" s="46">
        <v>4</v>
      </c>
      <c r="C87" s="47" t="s">
        <v>40</v>
      </c>
      <c r="D87" s="48">
        <f>SUM(D89)</f>
        <v>15510</v>
      </c>
      <c r="E87" s="48">
        <f>SUM(E89)</f>
        <v>21000</v>
      </c>
      <c r="F87" s="48">
        <f>SUM(F89)</f>
        <v>28900</v>
      </c>
    </row>
    <row r="88" spans="1:6" ht="15.75" x14ac:dyDescent="0.25">
      <c r="A88" s="107"/>
      <c r="B88" s="49"/>
      <c r="C88" s="50"/>
      <c r="D88" s="50"/>
      <c r="E88" s="62"/>
      <c r="F88" s="62"/>
    </row>
    <row r="89" spans="1:6" ht="15.75" x14ac:dyDescent="0.25">
      <c r="A89" s="109"/>
      <c r="B89" s="15">
        <v>42</v>
      </c>
      <c r="C89" s="16" t="s">
        <v>41</v>
      </c>
      <c r="D89" s="17">
        <f>SUM(D91)</f>
        <v>15510</v>
      </c>
      <c r="E89" s="17">
        <f>SUM(E91)</f>
        <v>21000</v>
      </c>
      <c r="F89" s="17">
        <f>SUM(F91)</f>
        <v>28900</v>
      </c>
    </row>
    <row r="90" spans="1:6" ht="15.75" x14ac:dyDescent="0.25">
      <c r="A90" s="18"/>
      <c r="B90" s="18"/>
      <c r="C90" s="19"/>
      <c r="D90" s="20"/>
      <c r="E90" s="20"/>
      <c r="F90" s="20"/>
    </row>
    <row r="91" spans="1:6" ht="15.75" x14ac:dyDescent="0.25">
      <c r="A91" s="43"/>
      <c r="B91" s="51">
        <v>422</v>
      </c>
      <c r="C91" s="52" t="s">
        <v>42</v>
      </c>
      <c r="D91" s="53">
        <f>SUM(D92+D93+D94)</f>
        <v>15510</v>
      </c>
      <c r="E91" s="53">
        <f>SUM(E92+E93+E94)</f>
        <v>21000</v>
      </c>
      <c r="F91" s="53">
        <f>SUM(F92+F93+F94)</f>
        <v>28900</v>
      </c>
    </row>
    <row r="92" spans="1:6" x14ac:dyDescent="0.25">
      <c r="A92" s="112"/>
      <c r="B92" s="113">
        <v>4221</v>
      </c>
      <c r="C92" s="114" t="s">
        <v>135</v>
      </c>
      <c r="D92" s="115">
        <v>8000</v>
      </c>
      <c r="E92" s="115">
        <v>16000</v>
      </c>
      <c r="F92" s="115">
        <v>22900</v>
      </c>
    </row>
    <row r="93" spans="1:6" x14ac:dyDescent="0.25">
      <c r="A93" s="112"/>
      <c r="B93" s="113">
        <v>4222</v>
      </c>
      <c r="C93" s="114" t="s">
        <v>124</v>
      </c>
      <c r="D93" s="115">
        <v>2000</v>
      </c>
      <c r="E93" s="115">
        <v>3000</v>
      </c>
      <c r="F93" s="115">
        <v>3500</v>
      </c>
    </row>
    <row r="94" spans="1:6" x14ac:dyDescent="0.25">
      <c r="A94" s="113"/>
      <c r="B94" s="113">
        <v>4226</v>
      </c>
      <c r="C94" s="114" t="s">
        <v>125</v>
      </c>
      <c r="D94" s="117">
        <v>5510</v>
      </c>
      <c r="E94" s="116">
        <v>2000</v>
      </c>
      <c r="F94" s="116">
        <v>2500</v>
      </c>
    </row>
    <row r="95" spans="1:6" ht="19.5" thickBot="1" x14ac:dyDescent="0.35">
      <c r="A95" s="214" t="s">
        <v>44</v>
      </c>
      <c r="B95" s="215"/>
      <c r="C95" s="216"/>
      <c r="D95" s="111">
        <f>SUM(D87+D35)</f>
        <v>1818610</v>
      </c>
      <c r="E95" s="111">
        <f>SUM(E87+E35)</f>
        <v>1838710</v>
      </c>
      <c r="F95" s="111">
        <f>SUM(F87+F35)</f>
        <v>1868510</v>
      </c>
    </row>
    <row r="96" spans="1:6" ht="19.5" thickBot="1" x14ac:dyDescent="0.35">
      <c r="A96" s="110"/>
      <c r="B96" s="126"/>
      <c r="C96" s="123"/>
      <c r="D96" s="123"/>
      <c r="E96" s="4"/>
      <c r="F96" s="4"/>
    </row>
    <row r="97" spans="1:6" x14ac:dyDescent="0.25">
      <c r="A97" s="126"/>
      <c r="B97" s="126"/>
      <c r="C97" s="123"/>
      <c r="D97" s="123"/>
      <c r="E97" s="4"/>
      <c r="F97" s="4"/>
    </row>
    <row r="98" spans="1:6" x14ac:dyDescent="0.25">
      <c r="A98" s="126"/>
      <c r="B98" s="126" t="s">
        <v>45</v>
      </c>
      <c r="C98" s="123"/>
      <c r="D98" s="4"/>
      <c r="E98" s="4"/>
      <c r="F98" s="4"/>
    </row>
    <row r="99" spans="1:6" x14ac:dyDescent="0.25">
      <c r="A99" s="126"/>
      <c r="B99" s="126" t="s">
        <v>46</v>
      </c>
      <c r="C99" s="123"/>
      <c r="D99" s="123"/>
      <c r="E99" s="4"/>
      <c r="F99" s="4"/>
    </row>
    <row r="100" spans="1:6" x14ac:dyDescent="0.25">
      <c r="A100" s="126"/>
      <c r="B100" s="126"/>
      <c r="C100" s="123"/>
      <c r="D100" s="123"/>
      <c r="E100" s="4"/>
      <c r="F100" s="4"/>
    </row>
    <row r="101" spans="1:6" x14ac:dyDescent="0.25">
      <c r="A101" s="126"/>
      <c r="B101" s="126"/>
      <c r="C101" s="123"/>
      <c r="D101" s="123"/>
      <c r="E101" s="4"/>
      <c r="F101" s="4"/>
    </row>
    <row r="102" spans="1:6" x14ac:dyDescent="0.25">
      <c r="A102" s="126"/>
      <c r="B102" s="126"/>
      <c r="C102" s="123"/>
      <c r="D102" s="123"/>
      <c r="E102" s="4"/>
      <c r="F102" s="4"/>
    </row>
    <row r="103" spans="1:6" x14ac:dyDescent="0.25">
      <c r="A103" s="126"/>
      <c r="B103" s="126"/>
      <c r="C103" s="123"/>
      <c r="D103" s="123"/>
      <c r="E103" s="196" t="s">
        <v>104</v>
      </c>
      <c r="F103" s="196"/>
    </row>
    <row r="104" spans="1:6" x14ac:dyDescent="0.25">
      <c r="A104" s="126"/>
      <c r="B104" s="126"/>
      <c r="C104" s="123"/>
      <c r="D104" s="123"/>
      <c r="E104" s="196" t="s">
        <v>105</v>
      </c>
      <c r="F104" s="196"/>
    </row>
    <row r="105" spans="1:6" x14ac:dyDescent="0.25">
      <c r="A105" s="126"/>
      <c r="B105" s="126"/>
      <c r="C105" s="123"/>
      <c r="D105" s="196" t="s">
        <v>144</v>
      </c>
      <c r="E105" s="196"/>
      <c r="F105" s="196"/>
    </row>
  </sheetData>
  <mergeCells count="22">
    <mergeCell ref="A95:C95"/>
    <mergeCell ref="E103:F103"/>
    <mergeCell ref="E104:F104"/>
    <mergeCell ref="D105:F105"/>
    <mergeCell ref="F9:F10"/>
    <mergeCell ref="A31:C31"/>
    <mergeCell ref="A33:A34"/>
    <mergeCell ref="B33:B34"/>
    <mergeCell ref="C33:C34"/>
    <mergeCell ref="D33:D34"/>
    <mergeCell ref="E33:E34"/>
    <mergeCell ref="F33:F34"/>
    <mergeCell ref="A9:A10"/>
    <mergeCell ref="B9:B10"/>
    <mergeCell ref="C9:C10"/>
    <mergeCell ref="D9:D10"/>
    <mergeCell ref="E9:E10"/>
    <mergeCell ref="A1:C1"/>
    <mergeCell ref="A2:C2"/>
    <mergeCell ref="A3:C3"/>
    <mergeCell ref="A4:C4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naslovna_2020.</vt:lpstr>
      <vt:lpstr>naslovna 2021</vt:lpstr>
      <vt:lpstr>plan_2020_projekcije_2021_2022</vt:lpstr>
      <vt:lpstr>plan 2021- projekcija 2022-2023</vt:lpstr>
      <vt:lpstr>plan 2022-proje.2023.,2024.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Korisnik</cp:lastModifiedBy>
  <cp:lastPrinted>2021-09-29T07:17:59Z</cp:lastPrinted>
  <dcterms:created xsi:type="dcterms:W3CDTF">2015-11-18T06:54:48Z</dcterms:created>
  <dcterms:modified xsi:type="dcterms:W3CDTF">2021-09-29T07:20:28Z</dcterms:modified>
</cp:coreProperties>
</file>